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25" windowWidth="16200" windowHeight="13080" tabRatio="933" activeTab="0"/>
  </bookViews>
  <sheets>
    <sheet name="Титульный" sheetId="1" r:id="rId1"/>
    <sheet name="Общие сведения" sheetId="2" r:id="rId2"/>
    <sheet name="Госуслуги" sheetId="3" r:id="rId3"/>
    <sheet name="Персонал" sheetId="4" r:id="rId4"/>
    <sheet name="Руководители" sheetId="5" r:id="rId5"/>
    <sheet name="Инфраструктура" sheetId="6" r:id="rId6"/>
    <sheet name="Оборудование" sheetId="7" r:id="rId7"/>
    <sheet name="Коммунальные услуги" sheetId="8" r:id="rId8"/>
    <sheet name="Износ" sheetId="9" r:id="rId9"/>
    <sheet name="Расходы" sheetId="10" r:id="rId10"/>
    <sheet name="Предписания" sheetId="11" r:id="rId11"/>
  </sheets>
  <definedNames/>
  <calcPr fullCalcOnLoad="1"/>
</workbook>
</file>

<file path=xl/sharedStrings.xml><?xml version="1.0" encoding="utf-8"?>
<sst xmlns="http://schemas.openxmlformats.org/spreadsheetml/2006/main" count="1366" uniqueCount="626">
  <si>
    <t>требует капитального ремонта</t>
  </si>
  <si>
    <t>Балансовая стоимость основных средств</t>
  </si>
  <si>
    <t>оборудования</t>
  </si>
  <si>
    <t>Износ (амортизация) основных средств:</t>
  </si>
  <si>
    <t>компьютерной техники и оргтехники</t>
  </si>
  <si>
    <t>автотранспорта</t>
  </si>
  <si>
    <t>4.3.</t>
  </si>
  <si>
    <t>6.1.</t>
  </si>
  <si>
    <t>6.2.</t>
  </si>
  <si>
    <t>6.3.</t>
  </si>
  <si>
    <t>6.4.</t>
  </si>
  <si>
    <t>6.5.</t>
  </si>
  <si>
    <t>6.6.</t>
  </si>
  <si>
    <t>6.7.</t>
  </si>
  <si>
    <t>Остаточная стоимость основных средств</t>
  </si>
  <si>
    <t>6.</t>
  </si>
  <si>
    <t>7.</t>
  </si>
  <si>
    <t>8.</t>
  </si>
  <si>
    <t>Тип подключения к сети Интернет (наземный, спутниковый)</t>
  </si>
  <si>
    <t>Скорость доступа к сети Интернет</t>
  </si>
  <si>
    <t>Количество ПК, имеющих выход в Интернет</t>
  </si>
  <si>
    <t>шт.</t>
  </si>
  <si>
    <t>Физические лица</t>
  </si>
  <si>
    <t>Штатное расписание</t>
  </si>
  <si>
    <t>Количество ПК</t>
  </si>
  <si>
    <t>Количество ПК в сети</t>
  </si>
  <si>
    <t>Численность получателей (человек, семей) на 01.07.2016 г.</t>
  </si>
  <si>
    <t>Расходы (рублей)  на 01.07.2016 г.</t>
  </si>
  <si>
    <t>Данные на 01.07.2016</t>
  </si>
  <si>
    <t>план на 2016 г.</t>
  </si>
  <si>
    <t>фактически 1 полуг-е 2016 г.</t>
  </si>
  <si>
    <t>Наличие подключения к сети Интернет</t>
  </si>
  <si>
    <t>Показатель на отчетную дату</t>
  </si>
  <si>
    <t>Земельные участки</t>
  </si>
  <si>
    <t>Количество земельных участков</t>
  </si>
  <si>
    <t>Свидетельство о государственной регистрации права оперативного управления на недвижимое имущество (дата, номер, срок действия)</t>
  </si>
  <si>
    <t>Свидетельство о государственной регистрации права постоянного (бессрочного) пользования земельным участком (дата, номер)</t>
  </si>
  <si>
    <t>ставка</t>
  </si>
  <si>
    <t>этаж</t>
  </si>
  <si>
    <t>Количество зданий снабженных теплосчетчиками</t>
  </si>
  <si>
    <t>Количество зданий снабженных водосчетчиками</t>
  </si>
  <si>
    <t>нуждается в реконструкции</t>
  </si>
  <si>
    <t>находящихся в исправном состоянии</t>
  </si>
  <si>
    <t>признанных ветхими</t>
  </si>
  <si>
    <t>Количество зданий, имеющих водопровод</t>
  </si>
  <si>
    <t>Количество зданий, имеющих канализацию</t>
  </si>
  <si>
    <t>Количество зданий, имеющих отопление:</t>
  </si>
  <si>
    <t>Количество зданий, имеющих электроснабжение</t>
  </si>
  <si>
    <t>Отопление</t>
  </si>
  <si>
    <t>Дата назначения на должность</t>
  </si>
  <si>
    <t>Сроки последнего контракта</t>
  </si>
  <si>
    <t>Наличие категории</t>
  </si>
  <si>
    <t>Дата присвоения</t>
  </si>
  <si>
    <t>Наличие совмещения должностей</t>
  </si>
  <si>
    <t>Наименование совмещаемой должности</t>
  </si>
  <si>
    <t>9.</t>
  </si>
  <si>
    <t>Количество зданий, имеющих периметральное ограждение</t>
  </si>
  <si>
    <t>из них количество зданий, имеющих периметральное ограждение, находящееся в неисправном состоянии</t>
  </si>
  <si>
    <t>Количество зданий, оборудованных АПС</t>
  </si>
  <si>
    <t>из них количество зданий, оборудованных неисправной АПС</t>
  </si>
  <si>
    <t>из них количество зданий, оборудованных неисправной внешней системой видеонаблюдения</t>
  </si>
  <si>
    <t>из них количество зданий, оборудованных неисправной внутренней системой видеонаблюдения</t>
  </si>
  <si>
    <t>913/290</t>
  </si>
  <si>
    <t>560/337</t>
  </si>
  <si>
    <t>6</t>
  </si>
  <si>
    <t>1674/1141</t>
  </si>
  <si>
    <t>551/115</t>
  </si>
  <si>
    <t>33/26</t>
  </si>
  <si>
    <t>из них количество зданий, оборудованных неисправной охранной сигнализацией</t>
  </si>
  <si>
    <t>из них количество зданий, оборудованных неисправной КТС</t>
  </si>
  <si>
    <t>из них количество зданий, оборудованных неисправной  системой оповещения и управления эвакуацией людей при пожаре в здании</t>
  </si>
  <si>
    <t>Количество зданий, оборудованных внешней системой видеонаблюдения</t>
  </si>
  <si>
    <t>Количество зданий, оборудованных внутренней системой видеонаблюдения</t>
  </si>
  <si>
    <t>Количество зданий, оборудованных КТС</t>
  </si>
  <si>
    <t>Количество зданий, оборудованных системой оповещения и управления эвакуацией людей при пожаре в здании</t>
  </si>
  <si>
    <t xml:space="preserve">Количество зданий, оборудованных противопожарным водоснабжение здания </t>
  </si>
  <si>
    <t>Количество АПС, выведенных на пульт подразделения пожарной охраны</t>
  </si>
  <si>
    <t>Количество зданий, оборудованных прямой телефонной связью с подразделением пожарной охраны</t>
  </si>
  <si>
    <t xml:space="preserve">из них количество зданий, оборудованных неисправным противопожарным водоснабжение здания </t>
  </si>
  <si>
    <t>ЧОП</t>
  </si>
  <si>
    <t>вневедомственная охрана</t>
  </si>
  <si>
    <t>физическая охрана (сторож, вахта)</t>
  </si>
  <si>
    <t>Количество зданий, состояние эвакуационных путей и выходов которых соответствуют требованиям пожарной безопасности</t>
  </si>
  <si>
    <t xml:space="preserve">Обеспеченность персонала корпуса (здания) учреждения средствами индивидуальной защиты органов дыхания </t>
  </si>
  <si>
    <t>Количество нарушений требований пожарной безопасности</t>
  </si>
  <si>
    <t>Удаление от ближайшего пожарного подразделения</t>
  </si>
  <si>
    <t>км</t>
  </si>
  <si>
    <t xml:space="preserve">Наличие прямой телефонной связи с </t>
  </si>
  <si>
    <t>МВД</t>
  </si>
  <si>
    <t>да/нет</t>
  </si>
  <si>
    <t>Количество сторожей при наличии физической охраны</t>
  </si>
  <si>
    <t>Расходы</t>
  </si>
  <si>
    <t>Численность получателей (человек, семей) на 31.12.2015 г.</t>
  </si>
  <si>
    <t>Расходы (рублей)  на 31.12.2015 г.</t>
  </si>
  <si>
    <t>Данные на 01.01.2016</t>
  </si>
  <si>
    <t>фактически       в 2015 г.</t>
  </si>
  <si>
    <t>01.01.2016 г.</t>
  </si>
  <si>
    <t>1076/390</t>
  </si>
  <si>
    <t>489/310</t>
  </si>
  <si>
    <t>х</t>
  </si>
  <si>
    <t>10</t>
  </si>
  <si>
    <t>1785/1197</t>
  </si>
  <si>
    <t>427/90</t>
  </si>
  <si>
    <t>35/27</t>
  </si>
  <si>
    <t>10.</t>
  </si>
  <si>
    <t>Тип назначения (конкурс, назначение)</t>
  </si>
  <si>
    <t>Количество зданий, имеющих централизованное горячее водоснабжение</t>
  </si>
  <si>
    <t>Количество зданий, имеющих металлические входные двери в здание</t>
  </si>
  <si>
    <t>Объемы потребления</t>
  </si>
  <si>
    <t>Тарифы</t>
  </si>
  <si>
    <t>спальной мебели</t>
  </si>
  <si>
    <t>технологического оборудования</t>
  </si>
  <si>
    <t>Иная техника</t>
  </si>
  <si>
    <t>1-да, 2-нет</t>
  </si>
  <si>
    <t>1-наземный,       2-спутниковый</t>
  </si>
  <si>
    <t>Всего, из них</t>
  </si>
  <si>
    <t>руководящие работники, в т.ч.</t>
  </si>
  <si>
    <t>Ед. измерения</t>
  </si>
  <si>
    <t xml:space="preserve"> </t>
  </si>
  <si>
    <t xml:space="preserve">Сведения о персонале </t>
  </si>
  <si>
    <t xml:space="preserve">Сведения о руководящих работниках </t>
  </si>
  <si>
    <t xml:space="preserve">Руководитель </t>
  </si>
  <si>
    <t>Сведения об оборудовании</t>
  </si>
  <si>
    <t>Наличие единой локальной сети</t>
  </si>
  <si>
    <t xml:space="preserve">Количество а/м </t>
  </si>
  <si>
    <t>мебели</t>
  </si>
  <si>
    <t xml:space="preserve">Сведения об инфраструктуре </t>
  </si>
  <si>
    <r>
      <t xml:space="preserve">Количество </t>
    </r>
    <r>
      <rPr>
        <b/>
        <sz val="12"/>
        <rFont val="Times New Roman"/>
        <family val="1"/>
      </rPr>
      <t>комнат отдыха</t>
    </r>
  </si>
  <si>
    <t xml:space="preserve">Сведения о расходах </t>
  </si>
  <si>
    <t>1 - имееются,                                    2 - отсутствуют,                                               3 - обеспечены в полном объеме</t>
  </si>
  <si>
    <t>В том числе:</t>
  </si>
  <si>
    <r>
      <t xml:space="preserve">Наличие </t>
    </r>
    <r>
      <rPr>
        <b/>
        <sz val="12"/>
        <rFont val="Times New Roman"/>
        <family val="1"/>
      </rPr>
      <t xml:space="preserve">комнаты дежурного </t>
    </r>
  </si>
  <si>
    <t>Наименование проекта (программы)</t>
  </si>
  <si>
    <t>период реализации</t>
  </si>
  <si>
    <t>соисполнители</t>
  </si>
  <si>
    <t>Финансовые ресурсы, всего, (тыс.руб.)</t>
  </si>
  <si>
    <t>Источники финансирования (областной бюджет, грантовые средства, спонсорские средства и др.)</t>
  </si>
  <si>
    <t>Уровень утверждения (областной, муниципальный, ведомственый, межведомственный др.)</t>
  </si>
  <si>
    <t xml:space="preserve">Другие помещения </t>
  </si>
  <si>
    <t>Заместитель руководителя*</t>
  </si>
  <si>
    <t>* заполняется по каждому заместителю руководителя</t>
  </si>
  <si>
    <t>Другая техника*</t>
  </si>
  <si>
    <t>* заполняется при наличии</t>
  </si>
  <si>
    <r>
      <t xml:space="preserve">Количество </t>
    </r>
    <r>
      <rPr>
        <b/>
        <sz val="12"/>
        <rFont val="Times New Roman"/>
        <family val="1"/>
      </rPr>
      <t>комнат (кабинетов)</t>
    </r>
    <r>
      <rPr>
        <sz val="12"/>
        <rFont val="Times New Roman"/>
        <family val="1"/>
      </rPr>
      <t xml:space="preserve"> </t>
    </r>
  </si>
  <si>
    <t xml:space="preserve">Показатель на отчетную дату </t>
  </si>
  <si>
    <t>Наименование учреждения в соответствии с Уставом</t>
  </si>
  <si>
    <t>Предмет деятельности учреждения</t>
  </si>
  <si>
    <t>Ф.И.О директора</t>
  </si>
  <si>
    <t>Телефон директора</t>
  </si>
  <si>
    <t>Занимаемые площади (кв.м):</t>
  </si>
  <si>
    <t>Документы, дающие право деятельности</t>
  </si>
  <si>
    <t>Сведения о структурных подразделениях</t>
  </si>
  <si>
    <t>Количество структурных подразделений</t>
  </si>
  <si>
    <t xml:space="preserve">Наименование структурных подразделений </t>
  </si>
  <si>
    <t>Адрес структурного подразделения</t>
  </si>
  <si>
    <t>Ф.И.О. руководителя структурного подразделения</t>
  </si>
  <si>
    <t>Телефон руководителя структурного подразделения</t>
  </si>
  <si>
    <t>Сведения о реализуемых проектах</t>
  </si>
  <si>
    <t>Сведения об обслуживаемой территории</t>
  </si>
  <si>
    <t>Общая площадь, обслуживаемая учреждением (кв.км)</t>
  </si>
  <si>
    <t>Административное деление</t>
  </si>
  <si>
    <t>администратор баз данных</t>
  </si>
  <si>
    <t>инспектор</t>
  </si>
  <si>
    <t>имеют высшее образование</t>
  </si>
  <si>
    <t>имеют среднее специальное образование</t>
  </si>
  <si>
    <t>до 5 лет</t>
  </si>
  <si>
    <t>от 5 до 10 лет</t>
  </si>
  <si>
    <t>от 10 до 20 лет</t>
  </si>
  <si>
    <t>более 20 лет</t>
  </si>
  <si>
    <t>специалисты</t>
  </si>
  <si>
    <t>Образовательный уровень</t>
  </si>
  <si>
    <t>Стаж работы</t>
  </si>
  <si>
    <r>
      <t xml:space="preserve">Наличие </t>
    </r>
    <r>
      <rPr>
        <b/>
        <sz val="12"/>
        <rFont val="Times New Roman"/>
        <family val="1"/>
      </rPr>
      <t xml:space="preserve">актового зала </t>
    </r>
  </si>
  <si>
    <t>Мастерские</t>
  </si>
  <si>
    <t xml:space="preserve">Сведения о стоимости и износе </t>
  </si>
  <si>
    <t xml:space="preserve">Сведения об оказании государственных услуг </t>
  </si>
  <si>
    <t xml:space="preserve">Сведения об инфраструктуре  </t>
  </si>
  <si>
    <t xml:space="preserve">Сведения об оборудовании </t>
  </si>
  <si>
    <t xml:space="preserve">Сведения о стоимости и износе материальных средств </t>
  </si>
  <si>
    <t>Наименование надзорного органа</t>
  </si>
  <si>
    <t>Реквизиты предписания (дата, № и т.д)</t>
  </si>
  <si>
    <t>Перечень мероприятий</t>
  </si>
  <si>
    <t>Установленные сроки устранения предписаний</t>
  </si>
  <si>
    <t>Стоимость работ (тыс. руб.)</t>
  </si>
  <si>
    <t>Отметка об исполнении мероприятия</t>
  </si>
  <si>
    <t>Всего</t>
  </si>
  <si>
    <t>Предписания надзорных органов</t>
  </si>
  <si>
    <t>Предоставление малоимущим семьям и малоимущим одиноко проживающим гражданам адресной государственной социальной помощи</t>
  </si>
  <si>
    <t>Предоставление неработающим пенсионерам региональной социальной доплаты к пенсии до величины прожиточного минимума</t>
  </si>
  <si>
    <t>Предоставление социальной поддержки малоимущим семьям, имеющим детей,  в виде ежемесячного пособия на ребенка</t>
  </si>
  <si>
    <t>Предоставление отдельным категориям граждан из числа региональных льготников мер социальной поддержки в виде региональной ежемесячной денежной выплаты, в т.ч.:</t>
  </si>
  <si>
    <t>ветеранам труда и лицам, приравненным к ним по состоянию на 31.12.2004</t>
  </si>
  <si>
    <t>труженикам тыла</t>
  </si>
  <si>
    <t>реабилитированным лицам и лицам, признанным пострадавщими от политических репрессий</t>
  </si>
  <si>
    <t>пенсионерам по старости - не льготникам (женщины с 55 лет, мужчины с 60 лет)</t>
  </si>
  <si>
    <t>Предоставление ежемесячной жилищно-коммунальной выплаты, в т.ч.:</t>
  </si>
  <si>
    <t>Выплата разницы в стоимости единого социального проездного билета и суммы ЕДВ, размер которой ниже стоимости ЕСПБ</t>
  </si>
  <si>
    <t>Численность получателей (человек, семей) на 31.12.2014 г.</t>
  </si>
  <si>
    <t>Расходы (рублей)  на 31.12.2014 г.</t>
  </si>
  <si>
    <t>Министерство труда и  социального развития Мурманской области</t>
  </si>
  <si>
    <t>фактически       в 2014 г.</t>
  </si>
  <si>
    <t>план на 2015 г.</t>
  </si>
  <si>
    <t>фактически 1 полуг-е 2015 г.</t>
  </si>
  <si>
    <t>01.01.2015 г.</t>
  </si>
  <si>
    <t>01.07.2015г.</t>
  </si>
  <si>
    <t>Данные на 01.01.2015</t>
  </si>
  <si>
    <t>Данные на 01.07.2015</t>
  </si>
  <si>
    <t>Предоставление ежемесячной жилищно-коммунальной выплаты отдельны категориям граждан из числа федеральных льготников</t>
  </si>
  <si>
    <t xml:space="preserve">Предоставление ежемесячной коммунальной выплаты многодетным семьям </t>
  </si>
  <si>
    <t>Ежегодная единовременная денежная выплата ветеранам труда Мурманской области</t>
  </si>
  <si>
    <t>Компенсация расходов на оплату стоимости проезда один раз в два года к месту отдыха и обратно ветеранам труда Мурманской области</t>
  </si>
  <si>
    <t>Возмещение расходов на оплату стоимости проезда железнодорожным транспортом в противотуберкулезный санаторий и обратно</t>
  </si>
  <si>
    <t>Единовременная денежная выплата гражданам, родившимся в период с 23 июня 1923 года по 3 сентября 1945 года</t>
  </si>
  <si>
    <t>Единовременная денежная выплата к Международному Дню пожилых людей</t>
  </si>
  <si>
    <t>Единовременная денежная выплата ветеранам в связи с празднованием Дня Победы в Великой Отечественной войне 1941-1945гг.</t>
  </si>
  <si>
    <t>Единовременная денежная выплата в связи с празднованием разгрома немецко-фашистских войск в Зополярье</t>
  </si>
  <si>
    <t>Единовременная денежная выплата в связи с празднованием Дня защитника Отечества</t>
  </si>
  <si>
    <t>фактически       в 2013 г.</t>
  </si>
  <si>
    <t>Единовременная материальная помощь к Международному дню инвалидов</t>
  </si>
  <si>
    <t>Оформление и выдача удостоверения участника ликвидации последствий катастрофы на Чернобыльской АЭС</t>
  </si>
  <si>
    <t xml:space="preserve">Закон РФ от 15.05.1991 № 1244-1;
приказ МЧС РФ, Минздравсоцразвития РФ, Минфина РФ от 08.12.2006 № 727/831/165н
</t>
  </si>
  <si>
    <t>Ежемесячное пособие детям военнослужащих и сотрудников некоторых федеральных органов исполнительной власти, погибших (умерших), пропавших без вести при исполнении обязанностей военной службы (служебных обязанностей) по контракту</t>
  </si>
  <si>
    <t>Постановление Правительства РФ от 30.06.2010 N 481 "О ежемесячном пособии детям военнослужащих и сотрудников некоторых федеральных органов исполнительной власти, погибших (умерших), пропавших без вести при исполнении обязанностей военной службы (служебных обязанностей)"</t>
  </si>
  <si>
    <t>Выдача студентам из малоимущих семей справок о нуждаемости для получения государственной социальной стипендии</t>
  </si>
  <si>
    <t xml:space="preserve">Постановление Правительства РФ от 27.06.2001 N 487 </t>
  </si>
  <si>
    <t xml:space="preserve">постановление Минтруда РФ от 11.10.2000 № 69;
Постановление Минтруда РФ от 07.07.1999 № 20;
приказ Министерства здравоохранения и социального развития Мурманской области  от 29.10.2009 № 421
</t>
  </si>
  <si>
    <t>Оформление и выдача удостоверения отдельным категориям граждан, получивших или перенесших лучевую болезнь и другие заболевания, связанные с радиационным воздействием вследствие чернобыльской кататсрофы или с работами по ликвидации последствий катастрофы на Чернобыльской АЭС; инвалидов вследствие чернобыльской катастрофы</t>
  </si>
  <si>
    <t>Закон РФ от 15.05.1991 № 1244-1; приказ МЧС РФ, Минздравсоцразвития РФ, Минфина РФ от 08.12.2006 № 728/832/166н</t>
  </si>
  <si>
    <t>Сведения об оказании государственных услуг</t>
  </si>
  <si>
    <t>обучаются в ВУЗах, в том числе:</t>
  </si>
  <si>
    <t>получают первое высшее образование</t>
  </si>
  <si>
    <t>Количество работающих пенсионеров</t>
  </si>
  <si>
    <t>Постановление Правительства Мурманской области от 18.04.2012 г. № 407-ПП "О компенсации расходов, связанных с приобретением протезно-ортопедических изделий отдельными категориями граждан, не являющихся инвалидами, но по медицинским поеказаниям нуждающимися в протезно-ортопедической помощи"</t>
  </si>
  <si>
    <t>Сведения о взысканиях (за период с начала года, а также не снятых взысканиях на отчетную дату)</t>
  </si>
  <si>
    <t>184421 пгт. Никель, Мурманской области, ул. Сидоровича, д. 15</t>
  </si>
  <si>
    <t>(81554) 5-13-96</t>
  </si>
  <si>
    <t>Савицкая Людмила Эдуардовна</t>
  </si>
  <si>
    <t>Якоби Лариса Васильевна</t>
  </si>
  <si>
    <t>2009 г.</t>
  </si>
  <si>
    <t>назначение</t>
  </si>
  <si>
    <t>нет</t>
  </si>
  <si>
    <t>2 этажа</t>
  </si>
  <si>
    <t>1956 г.</t>
  </si>
  <si>
    <t>да</t>
  </si>
  <si>
    <t>1095109000150 (свидетельство от 15.10.2009)</t>
  </si>
  <si>
    <t>5109004235 (свидетельство от 15.10.2009)</t>
  </si>
  <si>
    <t>№ 242534 серия 51-АВ от 11.01.2011 г.</t>
  </si>
  <si>
    <t>находящихся в исправном состоянии арендуемых помещений</t>
  </si>
  <si>
    <r>
      <t xml:space="preserve">Наличие </t>
    </r>
    <r>
      <rPr>
        <b/>
        <sz val="12"/>
        <rFont val="Times New Roman"/>
        <family val="1"/>
      </rPr>
      <t>зала приема посетителей</t>
    </r>
  </si>
  <si>
    <r>
      <t xml:space="preserve">наличие </t>
    </r>
    <r>
      <rPr>
        <b/>
        <sz val="12"/>
        <rFont val="Times New Roman"/>
        <family val="1"/>
      </rPr>
      <t>серверной</t>
    </r>
  </si>
  <si>
    <t>Холодная вода п.Никель</t>
  </si>
  <si>
    <t>Холодная вода г.Заполярный</t>
  </si>
  <si>
    <t>Холодное водоотведение г.Заполярный</t>
  </si>
  <si>
    <t>Свидетельство о государственной рагистрации права в отношении здания, расположенного по адресу:</t>
  </si>
  <si>
    <t>п. Никель ул.Сидоровича, д.15 от 11.01.2011 г.</t>
  </si>
  <si>
    <t>Количество зданий, состояние эвакуационных путей и выходов, которые не соответствуют требованиям пожарной безопасности</t>
  </si>
  <si>
    <t>Данные на 01.07.2014</t>
  </si>
  <si>
    <t>Количество зданий  (пгт. Никель, ул. Сидоровича, д.15 - в оперативном управлении)</t>
  </si>
  <si>
    <t>Количество водосчетчиков в арендуемом помещении</t>
  </si>
  <si>
    <t>Арендуемое помещение, оборудованное пожарно-охранной сигнализацией</t>
  </si>
  <si>
    <t>Количество зданий, оборудованных пожарно-охранной сигнализацией</t>
  </si>
  <si>
    <t>Информация о предписаниях  надзорных органов и проведенных  мероприятиях по их устранению</t>
  </si>
  <si>
    <t>план на 2014 г.</t>
  </si>
  <si>
    <t>фактически 1 полуг-е 2014 г.</t>
  </si>
  <si>
    <t>01.07.2014 г.</t>
  </si>
  <si>
    <t>24 (15)</t>
  </si>
  <si>
    <t>380,7 (321,1)</t>
  </si>
  <si>
    <t>-</t>
  </si>
  <si>
    <t>(81554)  5-02-77/5-00-62</t>
  </si>
  <si>
    <t>(81554) 5-27-00</t>
  </si>
  <si>
    <t>Государственное областное казенное учреждение "Центр социальной поддержки населения по Печенгскому району"</t>
  </si>
  <si>
    <t>серия 51-АВ  № 274061                  от 03.09.2011 г.</t>
  </si>
  <si>
    <t>Государственного областного казенного учрежджения "Центр социальной поддержки населения по Печенгскому району"</t>
  </si>
  <si>
    <t>ГОКУ "ЦСПН по Печенгскому району"</t>
  </si>
  <si>
    <t>программист</t>
  </si>
  <si>
    <t>специалисты, бухгалтера</t>
  </si>
  <si>
    <t>Государственное областное казенное учреждение "Центр соиальной поддержки населения по Печенгскому району"</t>
  </si>
  <si>
    <t>(наименование ГОКУ)</t>
  </si>
  <si>
    <t>Мбит/с</t>
  </si>
  <si>
    <t>01.01.2014 г.</t>
  </si>
  <si>
    <t>Данные на 01.01.2014</t>
  </si>
  <si>
    <t>Холодное водоотведение                   п. Никель</t>
  </si>
  <si>
    <t>CSPN-pechenga@yandex.ru</t>
  </si>
  <si>
    <r>
      <t>2:</t>
    </r>
    <r>
      <rPr>
        <sz val="10"/>
        <rFont val="Times New Roman"/>
        <family val="1"/>
      </rPr>
      <t xml:space="preserve"> из них 1 ставка состоит: из 0,5 ст.- завхоз, 0,5 ст.- уборщик, 1- делопроизводитель</t>
    </r>
  </si>
  <si>
    <t>Предоставление социальной поддержки на установку индивидуальных приборов учета холодной и горячей воды малоимущим гражданам, являющимся собственниками жилых помещений</t>
  </si>
  <si>
    <t>Постановление Правительства Мурманской области от 18.04.2012 г. № 166-ПП</t>
  </si>
  <si>
    <t>занимаемая ГОБУСОН "Печенгский комплексный центр социальноого обслуживания населения"   п. Никель ул.Сидоровича, д.15 (безвозмездное временное пользование)</t>
  </si>
  <si>
    <t>из них количество зданий, оборудованных неисправной прямой телефонной связью с подразделением пожарной охраны</t>
  </si>
  <si>
    <t xml:space="preserve">ГОКУ "ЦСПН по Печенгскому району" </t>
  </si>
  <si>
    <t>наименование ГОКУ</t>
  </si>
  <si>
    <t>получают второе высшее образование</t>
  </si>
  <si>
    <t>получают  третье и последующее высшее образование</t>
  </si>
  <si>
    <t>Сведения о поощрениях, награждениях (за период с начала года)</t>
  </si>
  <si>
    <t>штат.ед.</t>
  </si>
  <si>
    <t>ЦС</t>
  </si>
  <si>
    <t>ВР</t>
  </si>
  <si>
    <t>КОСГУ</t>
  </si>
  <si>
    <t>Код цели</t>
  </si>
  <si>
    <t xml:space="preserve">Сведения о  персонале </t>
  </si>
  <si>
    <t>Устав (сведения об утверждении)</t>
  </si>
  <si>
    <t>Установление статуса ветерана Великой Отечественной войны, ветерана боевых действий, иных категорий граждан, установленных Федеральным законом «О ветеранах», бывшего несовершеннолетнего узника концлагерей, гетто и других мест принудительного содержания, созданных фашистами и их союзниками в период второй мировой войны, и выдаче соответствующих удостоверений</t>
  </si>
  <si>
    <t>Возмещение стоимости услуг, связанных с погребением реабилитированных лиц</t>
  </si>
  <si>
    <t>Возмещение стоимости услуг по установке квартирных телефонов реабилитированным лицам</t>
  </si>
  <si>
    <t>Предоставление единовременного пособия ветеранам труда Мурманской области при переезде на постоянное место жительства за пределы региона</t>
  </si>
  <si>
    <t>Выплата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</t>
  </si>
  <si>
    <t>Назначение и выплата регионального единовременного пособия при рождении (усыновлении) третьего и последующего детей</t>
  </si>
  <si>
    <t>Назначение и выплата регионального единовременного пособия при рождении (усыновлении) одновременно двух и более детей</t>
  </si>
  <si>
    <t>Назначение и выплата регионального единовременного пособия при поступлении ребенка в первый класс</t>
  </si>
  <si>
    <t>Назначение и выплата регионального единовременного пособия семейным парам, прожившим в зарегистрированном браке не менее 50, 60 и более лет</t>
  </si>
  <si>
    <t>Предосставление региональной единовременной выплаты родителям (усыновителям), награжденным орденом "Родительская слава", многодетным матерям, награжденным почетным знаком Мурманской области "Материнская слава"</t>
  </si>
  <si>
    <t xml:space="preserve">Предоставление региональной единовременной выплаты семьям, имеющим детей больных фенилкетонурией </t>
  </si>
  <si>
    <t>Предоставление ежегодной денежной выплаты гражданам, награжденным нагрудным знаком "Почетный донор России" или "Почетный донор СССР"</t>
  </si>
  <si>
    <t>Назначение и выплата социального пособия на погребение</t>
  </si>
  <si>
    <t>Назначение и выплата единовременного пособия женщинам, вставшим на учет в медицинские учреждения в ранние сроки беременности (до двенадцати недель)</t>
  </si>
  <si>
    <t>Назначение и выплата единовременного пособия при рождении ребенка, родители которого либо лицо, их заменяющее, не работают (не служат)</t>
  </si>
  <si>
    <t>Назначение и выплата ежемесячного пособия по уходу за ребенком гражданам, фактически осуществляющим уход за ребенком и не подлежащим социальному страхованию на случай временной нетрудоспособности</t>
  </si>
  <si>
    <t xml:space="preserve">Назначени и выплата ежемесячного пособия по уходу за ребенком гражданам, фактически осуществляющим уход за ребенком, уволенным в период отпуска по уходу за ребенком в связи с ликвидацией </t>
  </si>
  <si>
    <t>Назначени и выплата пособия матери ребенка военнослужащего, проходящего службу по призыву</t>
  </si>
  <si>
    <t xml:space="preserve">Назначение и выплата пособия по беременности и родам женщинам, уволенным в связи с ликвидацией организаций </t>
  </si>
  <si>
    <t xml:space="preserve">Закон Мурманской  области от 23.12.2004 № 549-01-ЗМО "О государственной социальной помощи в Мурманской области" </t>
  </si>
  <si>
    <t xml:space="preserve">Возмещение и компенсация расходов по предоставлению мер социальной поддержки Героям Советского Союза, Героям Российской Федерации и полным кавалерам ордена Славы, Героям Социалистического Труда и полным кавалерам ордена Трудовой Славы и проживающим совместно </t>
  </si>
  <si>
    <t>единовременное пособие беременным женам военнослужащих, проходящих службу по призыву</t>
  </si>
  <si>
    <t>ежемесячное пособие матери ребенка военнослужащего, проходящего службу по призыву</t>
  </si>
  <si>
    <t>Ежемесячные компенсационные выплаты нетрудоустроенным женщинам, имеющим детей в возрасте до трех лет, уволенным в связи с ликвидацией организации</t>
  </si>
  <si>
    <t xml:space="preserve">Пособия гражданам, у которых возникли поствакцинальные осложнения: </t>
  </si>
  <si>
    <t xml:space="preserve">государственное единовременное пособие гражданам, у которых возникли поствакцинальные осложнения </t>
  </si>
  <si>
    <t>ежемесячная денежная выплата гражданам, признанным инвалидами вследствие поствакционального осложнения</t>
  </si>
  <si>
    <t>Пособие на проведение летнего оздоровительного отдыха детей</t>
  </si>
  <si>
    <t>Расчет размеров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</si>
  <si>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Ежемесячная денежная компенсация на приобретение продовольственных товаров отдельным категориям граждан, подвергшихся воздействию радиации</t>
  </si>
  <si>
    <t>Ежемесячная денежная компенсация ввозмещение вреда, причиненного здоровью отдельным категориям граждан, подвергшихся воздействию радиации</t>
  </si>
  <si>
    <t>Ежегодная компенсация на оздоровление отдельным категориям граждан, подвергшихся воздействию радиации</t>
  </si>
  <si>
    <t>Оплата дополнительного оплачиваемого отпуска отдельным категориям граждан, подвергшихся воздействию радиации</t>
  </si>
  <si>
    <t>Предоставление гражданам субсидий на оплату жилых помещений и коммунальных услуг</t>
  </si>
  <si>
    <t>Основание предоставления услуги (НПА)</t>
  </si>
  <si>
    <t>Закон Мурманской  области от 23.12.2004 № 550-01-ЗМО "О мерах социальной поддержки отдельных категорий граждан"</t>
  </si>
  <si>
    <t>постановление Правительства Мурманской области от 06.03.2007 № 114-ПП "Об утверждении Порядка финансирования и выплаты разницы в стоимости единого социального проездного билета и суммы ежемесячной денежной выплаты отдельным категориям граждан Мурманской области</t>
  </si>
  <si>
    <t>Закон Мурманской области от 29.06.2009 № 1116-01-ЗМО "О реализации переданных РФ субъектам РФ полномочий по предоставлению мер социальной поддержки отдельным категориям граждан по оплате ЖКУ"</t>
  </si>
  <si>
    <t>Закон Мурманской  области от 27.12.2004 № 567-01-ЗМО "О мерах социальной поддержки многодетных семей по оплате коммунальных услуг"</t>
  </si>
  <si>
    <t>Закон Мурманской области от 26.10.2007 № 895-01-ЗМО "О ветеранах труда Мурманской области"</t>
  </si>
  <si>
    <t>Закон Мурманской области от 16.06.1997 № 67-01-ЗМО "Об основах организации борьбы с туберкулезом в Мурманской области"</t>
  </si>
  <si>
    <t>постановление Правительства Мурманской области от 27.12.2006 № 533-ПП "Об утверждении порядка выплаты инвалидам (в том числе детям-инвалидая), имеющим транспортные средства …"</t>
  </si>
  <si>
    <t>постановление Правительства Мурманской области от 12.01.2011 № 1-ПП "О региональных единовременных пособиях"</t>
  </si>
  <si>
    <t xml:space="preserve">постановление Правительства Мурманской области от 05.08.2010 № 347-ПП "О региональное единовременной выплате к Международному дню семьи лицам, награжденным орденом "Родительская слава", многодетным матерям, награжденным почетным знаком Мурманской области </t>
  </si>
  <si>
    <t>постановление Правительства Мурманской области от 11.01.2008 № 3-ПП "О дополнительных мерах социальной поддержки отдельных категорий граждан"</t>
  </si>
  <si>
    <t>постановление Правительства Мурманской области от 12.02.2008 № 49-ПП/2 "О дополнительных мерах социальной поддержки отдельных категорий ветеранов и членов их семей"</t>
  </si>
  <si>
    <t>постановление Правительства Мурманской области от 29.07.2008 № 354-ПП "О социальной поддержке инвалидов"</t>
  </si>
  <si>
    <t>постановление Правительства Мурманской области от 12.05.2011 № 232-ПП "О предоставлении региональной единовременной выплаты семьям, имеющим детей, больных фенилкетонурией"</t>
  </si>
  <si>
    <t>постановление Правительства Мурманской области от 11.02.2007 № 221-ПП</t>
  </si>
  <si>
    <t>постановление Правительства Мурманской области от 16.03.2009 № 123-ПП «О материальной помощи пенсионерам и инвалидам, оказавшимся в трудной жизненной ситуации»</t>
  </si>
  <si>
    <t>постановление Правительства Российской Федерации от 14.12.2005 № 761 "О предоставлении субсидий на оплату жилого помещения и коммунальных услуг"</t>
  </si>
  <si>
    <t>Закон Российской Федерации от 09.06.1993 № 5142-1 "О донорстве крови и ее компонентов"</t>
  </si>
  <si>
    <t>Федеральный закон от 19.05.1995 № 81-ФЗ "О государственных пособиях гражданам, имеющим детей"</t>
  </si>
  <si>
    <t xml:space="preserve">Указ Президента РФ от 05.11.1992 № 1335;
письмо Министерства финансов РФ от 11.03.1993 № 23 (регистрация в Минюсте РФ)
</t>
  </si>
  <si>
    <t>Федеральный закон от 17.09.1998 № 157-ФЗ "Об иммунопрофилактике инфекционных болезней"</t>
  </si>
  <si>
    <t>постановление Правительства Российской Федерации от 29.12.2008 № 1051 "О порядке предоставления пособий на проведение летнего оздоровительного отдыха детей отдельных категорий военнослужащих ..."</t>
  </si>
  <si>
    <t>постановление Правительства РФ от 02.08.2005 N 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</t>
  </si>
  <si>
    <t>Закон РФ от 15.05.1991 N 1244-1 "О социальной защите граждан, подвергшихся воздействию радиации вследствие катастрофы на Чернобыльской АЭС")</t>
  </si>
  <si>
    <t xml:space="preserve">Федеральный закон от 10.01.2002 N 2-ФЗ "О социальных гарантиях гражданам, подвергшимся радиационному воздействию вследствие ядерных испытаний на Семипалатинском полигоне" 
</t>
  </si>
  <si>
    <t>Прием документов и подготовка ходатайств для оказания материальной помощи пенсионерам, оказавшимся в трудной жизненной ситуации</t>
  </si>
  <si>
    <t>Прием документов и подготовка ходатайств для оказания материальной помощи инвалидам, оказавшимся в трудной жизненной ситуации</t>
  </si>
  <si>
    <t>Предоставлемые услуги</t>
  </si>
  <si>
    <t>Сведения об обслуживаемом  населении</t>
  </si>
  <si>
    <t>Численность  населения, проживающего на обслуживаемой территории, всего (тыс. чел.)</t>
  </si>
  <si>
    <t>мужчин</t>
  </si>
  <si>
    <t>женщин</t>
  </si>
  <si>
    <t>детей до 18 лет</t>
  </si>
  <si>
    <t>№ п/п</t>
  </si>
  <si>
    <t>Параметр</t>
  </si>
  <si>
    <t>Ед.измерения</t>
  </si>
  <si>
    <t>чел.</t>
  </si>
  <si>
    <t>обслуживающий персонал</t>
  </si>
  <si>
    <t>ед.</t>
  </si>
  <si>
    <t>м.кв.</t>
  </si>
  <si>
    <t>Количество зданий</t>
  </si>
  <si>
    <t>Его площадь</t>
  </si>
  <si>
    <t>Ее площадь</t>
  </si>
  <si>
    <t>Их площадь</t>
  </si>
  <si>
    <t>Сведения о потреблении коммунальных услуг</t>
  </si>
  <si>
    <t>Холодная вода</t>
  </si>
  <si>
    <t>Холодное водоотведение</t>
  </si>
  <si>
    <t>м.куб.</t>
  </si>
  <si>
    <t>Горячая вода</t>
  </si>
  <si>
    <t>Гкалл</t>
  </si>
  <si>
    <t>Электроэнергия</t>
  </si>
  <si>
    <t>Квт/час</t>
  </si>
  <si>
    <t>руб.</t>
  </si>
  <si>
    <t>1.</t>
  </si>
  <si>
    <t>2.</t>
  </si>
  <si>
    <t>Наименование расходов</t>
  </si>
  <si>
    <t>центральное</t>
  </si>
  <si>
    <t>от собственной котельной</t>
  </si>
  <si>
    <t>печное</t>
  </si>
  <si>
    <t>Год постройки</t>
  </si>
  <si>
    <t>Здание</t>
  </si>
  <si>
    <t>Помещения</t>
  </si>
  <si>
    <t>Автотранспорт</t>
  </si>
  <si>
    <t>В них пассажирских мест</t>
  </si>
  <si>
    <t>Количество серверов</t>
  </si>
  <si>
    <t>Компьютеры</t>
  </si>
  <si>
    <t>Количество огнетушителей</t>
  </si>
  <si>
    <t>Наличие охраны:</t>
  </si>
  <si>
    <t>Разделы:</t>
  </si>
  <si>
    <t>3.</t>
  </si>
  <si>
    <t>4.</t>
  </si>
  <si>
    <t>5.</t>
  </si>
  <si>
    <t>Телефон</t>
  </si>
  <si>
    <t>Телефон/Факс</t>
  </si>
  <si>
    <t>E-mail</t>
  </si>
  <si>
    <t>Адрес в сети Интернет</t>
  </si>
  <si>
    <t>Общие сведения</t>
  </si>
  <si>
    <t>Учредитель</t>
  </si>
  <si>
    <t>Юридический адрес учреждения</t>
  </si>
  <si>
    <t>Фактический адрес учреждения</t>
  </si>
  <si>
    <t>Свительство о государственной регистрации юр.лица (ОГРН)</t>
  </si>
  <si>
    <t>Свидетельство о постановке на учет юр.лица в налоговом органе (ИНН)</t>
  </si>
  <si>
    <t>Ф.И.О главного бухгалтера</t>
  </si>
  <si>
    <t>Год создания учреждения</t>
  </si>
  <si>
    <t>Срок действия</t>
  </si>
  <si>
    <t>4.1.</t>
  </si>
  <si>
    <t>4.2.</t>
  </si>
  <si>
    <t>директор</t>
  </si>
  <si>
    <t xml:space="preserve">заместители директора </t>
  </si>
  <si>
    <t>главный бухгалтер</t>
  </si>
  <si>
    <t>Площадь зданий</t>
  </si>
  <si>
    <t>общая</t>
  </si>
  <si>
    <t>полезная</t>
  </si>
  <si>
    <t>отапливаемая</t>
  </si>
  <si>
    <t>сдаваемая в аренду</t>
  </si>
  <si>
    <t>Количество теплосчетчиков</t>
  </si>
  <si>
    <t>Количество водосчетчиков</t>
  </si>
  <si>
    <r>
      <t xml:space="preserve">Количество </t>
    </r>
    <r>
      <rPr>
        <b/>
        <sz val="12"/>
        <rFont val="Times New Roman"/>
        <family val="1"/>
      </rPr>
      <t>кабинетов управленческого персонала</t>
    </r>
  </si>
  <si>
    <t>Вспомогательные помещения</t>
  </si>
  <si>
    <t>Гаражи</t>
  </si>
  <si>
    <t>Количество а/м для хоз.нужд</t>
  </si>
  <si>
    <t>Количество ноутбуков</t>
  </si>
  <si>
    <t>Этажность</t>
  </si>
  <si>
    <t>9.1.</t>
  </si>
  <si>
    <t>9.2.</t>
  </si>
  <si>
    <t>9.3.</t>
  </si>
  <si>
    <t>Балансовая стоимость зданий</t>
  </si>
  <si>
    <t>Фактический физический износ</t>
  </si>
  <si>
    <t>Оценочная стоимость</t>
  </si>
  <si>
    <t>тыс.руб.</t>
  </si>
  <si>
    <t>%</t>
  </si>
  <si>
    <t>находится в аварийном состоянии</t>
  </si>
  <si>
    <t>Техническое состояние зданий</t>
  </si>
  <si>
    <t>требует реконструкии</t>
  </si>
  <si>
    <t>руководители структурных подразделений (отделов), в т.ч.</t>
  </si>
  <si>
    <t>начальник отдела</t>
  </si>
  <si>
    <t>заместитель начальника</t>
  </si>
  <si>
    <t>руководители структурных подразделений(отделов), в т.ч.</t>
  </si>
  <si>
    <t>1585/1069</t>
  </si>
  <si>
    <t>650/135</t>
  </si>
  <si>
    <t>33/25</t>
  </si>
  <si>
    <t>702/230</t>
  </si>
  <si>
    <t>329/542</t>
  </si>
  <si>
    <t>Численность получателей (человек, семей) на 01.01.2017 г.</t>
  </si>
  <si>
    <t>Расходы (рублей)  на 01.01.2017 г.</t>
  </si>
  <si>
    <t>Данные на 01.01.2017</t>
  </si>
  <si>
    <t>фактически в  2016 г.</t>
  </si>
  <si>
    <t>959/317</t>
  </si>
  <si>
    <t>Данные на 01.07.2017</t>
  </si>
  <si>
    <t>план на 2017 г.</t>
  </si>
  <si>
    <t>фактически 1 полуг-е 2017 г.</t>
  </si>
  <si>
    <t>Численность получателей (человек, семей) на 01.07.2017 г.</t>
  </si>
  <si>
    <t>Расходы (рублей)  на 01.07.2017 г.</t>
  </si>
  <si>
    <t>613/208</t>
  </si>
  <si>
    <t>147944,84х</t>
  </si>
  <si>
    <t>Расходы (рублей)  на 01.01.2018 г.</t>
  </si>
  <si>
    <t>Данные на 01.01.2018</t>
  </si>
  <si>
    <t>фактически  в  2017 г.</t>
  </si>
  <si>
    <t>1036/335</t>
  </si>
  <si>
    <t>план на 2018 г.</t>
  </si>
  <si>
    <t>фактически 1 полуг-е 2018 г.</t>
  </si>
  <si>
    <t>Численность получателей (человек, семей) на 01.07.2018 г.</t>
  </si>
  <si>
    <t>Численность получателей (человек, семей) на 01.01.2018 г.</t>
  </si>
  <si>
    <t>Расходы (рублей)  на 01.07.2018 г.</t>
  </si>
  <si>
    <t>Данные на 01.07.2018</t>
  </si>
  <si>
    <t>Паспорт Государственного областного казенного учреждения  "Центр социальной поддержки населения по Печенгскому району"</t>
  </si>
  <si>
    <t>Предоставление компенсации расходов, связанных с приобретением протезно-ортопедических изднлий отдельным категориям граждан</t>
  </si>
  <si>
    <t>Численность получателей (человек, семей) на 01.01.2019 г.</t>
  </si>
  <si>
    <t>Расходы (рублей)  на 01.01.2019 г.</t>
  </si>
  <si>
    <t>фактически  в  2018 г.</t>
  </si>
  <si>
    <t>Данные на 01.01.2019</t>
  </si>
  <si>
    <t>989/307</t>
  </si>
  <si>
    <t>Численность получателей (человек, семей) на 01.07.2019 г.</t>
  </si>
  <si>
    <t>Расходы (рублей)  на 01.07.2019 г.</t>
  </si>
  <si>
    <t>Данные на 01.07.2019</t>
  </si>
  <si>
    <t>план на 2019 г.</t>
  </si>
  <si>
    <t>фактически 1 полуг-е 2019 г.</t>
  </si>
  <si>
    <t>фактически  в  2019 г.</t>
  </si>
  <si>
    <t>г.Заполярный-  2  пгт.Никель-      5</t>
  </si>
  <si>
    <t>23 - п.Никель,                                 2 - г. Заполярный</t>
  </si>
  <si>
    <t>661/204</t>
  </si>
  <si>
    <t>1.1.4</t>
  </si>
  <si>
    <t>Прочие несоциальные выплаты персоналу в натуральной форме</t>
  </si>
  <si>
    <t>Социальные пособия и компенсации персоналу в денежной форме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</si>
  <si>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</si>
  <si>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физическим лицам</t>
  </si>
  <si>
    <t>Увеличение стоимости прочих оборотных запасов (материалов)</t>
  </si>
  <si>
    <t>Увеличение (уменьшение) стоимости материальных запасов для целей капитальных вложений</t>
  </si>
  <si>
    <t>Данные на 01.01.2020</t>
  </si>
  <si>
    <t>Численность получателей (человек, семей) на 01.01.2020 г.</t>
  </si>
  <si>
    <t>Расходы (рублей)  на 01.01.2020 г.</t>
  </si>
  <si>
    <t>968/288</t>
  </si>
  <si>
    <t>Предоставление населению  государственной социальной помощи, субсидий на оплату жилого помещения и коммунальных услуг и мер социальной поддержки на обслуживаемой территории  в соответствии с законодательством Российской Федерации и законодательством Мурманской области</t>
  </si>
  <si>
    <t>Утвержден приказом Министерства труда и социального развития Мурманской области от 12.12.2019 г. № 627</t>
  </si>
  <si>
    <t>план на 2020 г.</t>
  </si>
  <si>
    <t>фактически 1 полуг-е 2020 г.</t>
  </si>
  <si>
    <t>Данные на 01.07.2020</t>
  </si>
  <si>
    <t>Численность получателей (человек, семей) на 01.07.2020 г.</t>
  </si>
  <si>
    <t>Расходы (рублей)  на 01.07.2020 г.</t>
  </si>
  <si>
    <t>640/199</t>
  </si>
  <si>
    <t xml:space="preserve">Почетная грамота Министерства труда и социального развития Мурманской области (приказ № 154 от 05.03.2020 г.),                                          Почетная грамота Мурманской областной Думы (постановление Мурманской областной Думы от 27.05.2020 г.) </t>
  </si>
  <si>
    <t>фактически 2020 г.</t>
  </si>
  <si>
    <t>Численность получателей (человек, семей) на 01.01.2021 г.</t>
  </si>
  <si>
    <t>Расходы (рублей)  на 01.01.2021 г.</t>
  </si>
  <si>
    <t>Данные на 01.01.2021</t>
  </si>
  <si>
    <t>план на 2021 г.</t>
  </si>
  <si>
    <t>фактически 1 полуг-е 2021 г.</t>
  </si>
  <si>
    <t>Печенгский муниципальный округ</t>
  </si>
  <si>
    <t>5985,28</t>
  </si>
  <si>
    <t>12841598,46</t>
  </si>
  <si>
    <t>16963909,1</t>
  </si>
  <si>
    <t>114188,32</t>
  </si>
  <si>
    <t>4002137,04</t>
  </si>
  <si>
    <t>21964274,00</t>
  </si>
  <si>
    <t>405912,95</t>
  </si>
  <si>
    <t>21558361,05</t>
  </si>
  <si>
    <t>Данные на 01.07.2021</t>
  </si>
  <si>
    <t>0</t>
  </si>
  <si>
    <t>14393,70</t>
  </si>
  <si>
    <t>2/4</t>
  </si>
  <si>
    <t>158 023,21</t>
  </si>
  <si>
    <t>895/265 сем.</t>
  </si>
  <si>
    <t>919детей, 473 получателя</t>
  </si>
  <si>
    <t>81 ребенок</t>
  </si>
  <si>
    <t>77-стипендия, 82-питание, 159 всего</t>
  </si>
  <si>
    <t>Расходы (рублей)  на 01.07.2021 г.</t>
  </si>
  <si>
    <t xml:space="preserve">В оперативном управлении - 743,2      </t>
  </si>
  <si>
    <t>961/258</t>
  </si>
  <si>
    <t>Адрес интернет-страницы ГОКУ в сети Интернет</t>
  </si>
  <si>
    <t>www.usznpechenga.ru</t>
  </si>
  <si>
    <t>Численность получателей (человек, семей) на 01.01.2022 г.</t>
  </si>
  <si>
    <t>Расходы (рублей)  на 01.01.2022 г.</t>
  </si>
  <si>
    <t>фактически 2021 г.</t>
  </si>
  <si>
    <t>33874842,92</t>
  </si>
  <si>
    <t>25509472,72</t>
  </si>
  <si>
    <t>11138,18</t>
  </si>
  <si>
    <t>225218,08</t>
  </si>
  <si>
    <t>8129013,94</t>
  </si>
  <si>
    <t>43763604,55</t>
  </si>
  <si>
    <t>42945190,74</t>
  </si>
  <si>
    <t>818413,81</t>
  </si>
  <si>
    <t>1112/293</t>
  </si>
  <si>
    <t>47 756724.69</t>
  </si>
  <si>
    <t>37 000,74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</si>
  <si>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</si>
  <si>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</si>
  <si>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</si>
  <si>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</si>
  <si>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</si>
  <si>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</si>
  <si>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</si>
  <si>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01.07.2021 год</t>
  </si>
  <si>
    <t>2021 год</t>
  </si>
  <si>
    <t>% испол-нения</t>
  </si>
  <si>
    <t>РАСХОД</t>
  </si>
  <si>
    <t>Оплата труда, начисления на выплаты по оплате труда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</si>
  <si>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</si>
  <si>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</si>
  <si>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</si>
  <si>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</si>
  <si>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</si>
  <si>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</si>
  <si>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</si>
  <si>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</si>
  <si>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</si>
  <si>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</si>
  <si>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</si>
  <si>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</si>
  <si>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</si>
  <si>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Прочие расходы</t>
  </si>
  <si>
    <t>Налоги, пошлины и сборы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</si>
  <si>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</si>
  <si>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</si>
  <si>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</si>
  <si>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Увеличение (уменьшение) стоимости прочих материальных запасов однократного применения</t>
  </si>
  <si>
    <t>Итого</t>
  </si>
  <si>
    <t>3/6</t>
  </si>
  <si>
    <t>31 260 048,79</t>
  </si>
  <si>
    <t>444 866,13</t>
  </si>
  <si>
    <t>Исполнитель</t>
  </si>
  <si>
    <t>Главный бухгалтер</t>
  </si>
  <si>
    <t>(уполномоченное лицо)</t>
  </si>
  <si>
    <t>Данные на 01.01.2022</t>
  </si>
  <si>
    <t>Сведения о расходах</t>
  </si>
  <si>
    <t>(название)</t>
  </si>
  <si>
    <t>ЛБО (тыс.руб.)</t>
  </si>
  <si>
    <t>1.1</t>
  </si>
  <si>
    <t>1.1.1</t>
  </si>
  <si>
    <t>1.1.2</t>
  </si>
  <si>
    <t>1.1.3</t>
  </si>
  <si>
    <t>1.2</t>
  </si>
  <si>
    <t>1.2.1</t>
  </si>
  <si>
    <t>1.2.3</t>
  </si>
  <si>
    <t>1.2.4</t>
  </si>
  <si>
    <t>1.2.5</t>
  </si>
  <si>
    <t>1.2.6</t>
  </si>
  <si>
    <t>1.2.7</t>
  </si>
  <si>
    <t>1.3</t>
  </si>
  <si>
    <t>1.3.1</t>
  </si>
  <si>
    <t>1.3.2</t>
  </si>
  <si>
    <t>1.3.3</t>
  </si>
  <si>
    <t>1.4</t>
  </si>
  <si>
    <t>1.4.1</t>
  </si>
  <si>
    <t>1.4.2</t>
  </si>
  <si>
    <t>1.4.3</t>
  </si>
  <si>
    <t>2</t>
  </si>
  <si>
    <t>2.1</t>
  </si>
  <si>
    <t>2.2</t>
  </si>
  <si>
    <t>2.2.1</t>
  </si>
  <si>
    <t>2.2.2</t>
  </si>
  <si>
    <t>2.2.3</t>
  </si>
  <si>
    <t>2.2.4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</si>
</sst>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  <numFmt numFmtId="178" formatCode="#,##0.0"/>
    <numFmt numFmtId="179" formatCode="0.0"/>
    <numFmt numFmtId="180" formatCode="_-* #,##0.0_р_._-;\-* #,##0.0_р_._-;_-* &quot;-&quot;??_р_._-;_-@_-"/>
    <numFmt numFmtId="181" formatCode="_-* #,##0_р_._-;\-* #,##0_р_._-;_-* &quot;-&quot;??_р_._-;_-@_-"/>
    <numFmt numFmtId="182" formatCode="#,##0.00_р_."/>
    <numFmt numFmtId="183" formatCode="#,##0.000"/>
    <numFmt numFmtId="184" formatCode="_-* #,##0.000_р_._-;\-* #,##0.000_р_._-;_-* &quot;-&quot;??_р_._-;_-@_-"/>
    <numFmt numFmtId="185" formatCode="0.0%"/>
    <numFmt numFmtId="186" formatCode="0.000"/>
    <numFmt numFmtId="187" formatCode="#&quot; &quot;?/2"/>
  </numFmts>
  <fonts count="6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16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/>
    </xf>
    <xf numFmtId="16" fontId="2" fillId="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" fontId="3" fillId="4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/>
    </xf>
    <xf numFmtId="14" fontId="3" fillId="4" borderId="1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3" fillId="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16" fontId="3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15" fillId="0" borderId="10" xfId="0" applyFont="1" applyFill="1" applyBorder="1" applyAlignment="1" applyProtection="1">
      <alignment horizontal="center" wrapText="1"/>
      <protection locked="0"/>
    </xf>
    <xf numFmtId="178" fontId="2" fillId="0" borderId="10" xfId="0" applyNumberFormat="1" applyFont="1" applyFill="1" applyBorder="1" applyAlignment="1" applyProtection="1">
      <alignment horizontal="center"/>
      <protection locked="0"/>
    </xf>
    <xf numFmtId="177" fontId="2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13" fillId="0" borderId="10" xfId="0" applyFont="1" applyFill="1" applyBorder="1" applyAlignment="1" applyProtection="1">
      <alignment wrapText="1"/>
      <protection locked="0"/>
    </xf>
    <xf numFmtId="170" fontId="2" fillId="0" borderId="0" xfId="43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right"/>
    </xf>
    <xf numFmtId="184" fontId="7" fillId="0" borderId="10" xfId="6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0" fillId="0" borderId="10" xfId="0" applyFont="1" applyBorder="1" applyAlignment="1">
      <alignment/>
    </xf>
    <xf numFmtId="179" fontId="0" fillId="0" borderId="10" xfId="0" applyNumberFormat="1" applyBorder="1" applyAlignment="1">
      <alignment/>
    </xf>
    <xf numFmtId="0" fontId="10" fillId="4" borderId="16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3" xfId="0" applyFill="1" applyBorder="1" applyAlignment="1">
      <alignment/>
    </xf>
    <xf numFmtId="0" fontId="3" fillId="4" borderId="11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right"/>
    </xf>
    <xf numFmtId="0" fontId="13" fillId="0" borderId="10" xfId="0" applyFont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/>
    </xf>
    <xf numFmtId="0" fontId="13" fillId="32" borderId="10" xfId="0" applyFont="1" applyFill="1" applyBorder="1" applyAlignment="1">
      <alignment horizontal="center" wrapText="1"/>
    </xf>
    <xf numFmtId="1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0" xfId="42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81" fontId="2" fillId="0" borderId="0" xfId="6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vertical="justify"/>
    </xf>
    <xf numFmtId="0" fontId="15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justify"/>
    </xf>
    <xf numFmtId="0" fontId="1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81" fontId="3" fillId="0" borderId="10" xfId="6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14" fontId="2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13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14" fontId="2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49" fontId="13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right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" fontId="13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7" fillId="4" borderId="13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10" fillId="4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1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4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2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14" fontId="2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14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3" fillId="0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178" fontId="42" fillId="0" borderId="10" xfId="0" applyNumberFormat="1" applyFont="1" applyFill="1" applyBorder="1" applyAlignment="1">
      <alignment horizontal="center" vertical="center" wrapText="1"/>
    </xf>
    <xf numFmtId="178" fontId="42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8" fontId="44" fillId="0" borderId="10" xfId="0" applyNumberFormat="1" applyFont="1" applyBorder="1" applyAlignment="1">
      <alignment horizontal="center" vertical="center"/>
    </xf>
    <xf numFmtId="178" fontId="42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178" fontId="45" fillId="0" borderId="10" xfId="0" applyNumberFormat="1" applyFont="1" applyFill="1" applyBorder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178" fontId="43" fillId="0" borderId="0" xfId="0" applyNumberFormat="1" applyFont="1" applyFill="1" applyAlignment="1">
      <alignment horizontal="center" vertical="center"/>
    </xf>
    <xf numFmtId="178" fontId="43" fillId="0" borderId="0" xfId="0" applyNumberFormat="1" applyFont="1" applyAlignment="1">
      <alignment horizontal="center" vertical="center"/>
    </xf>
    <xf numFmtId="179" fontId="43" fillId="0" borderId="14" xfId="0" applyNumberFormat="1" applyFont="1" applyFill="1" applyBorder="1" applyAlignment="1">
      <alignment horizontal="center"/>
    </xf>
    <xf numFmtId="179" fontId="43" fillId="0" borderId="0" xfId="0" applyNumberFormat="1" applyFont="1" applyFill="1" applyAlignment="1">
      <alignment/>
    </xf>
    <xf numFmtId="179" fontId="43" fillId="0" borderId="14" xfId="0" applyNumberFormat="1" applyFont="1" applyBorder="1" applyAlignment="1">
      <alignment horizontal="center"/>
    </xf>
    <xf numFmtId="179" fontId="43" fillId="0" borderId="0" xfId="0" applyNumberFormat="1" applyFont="1" applyAlignment="1">
      <alignment/>
    </xf>
    <xf numFmtId="179" fontId="43" fillId="0" borderId="0" xfId="0" applyNumberFormat="1" applyFont="1" applyFill="1" applyAlignment="1">
      <alignment horizontal="center" vertical="top" wrapText="1"/>
    </xf>
    <xf numFmtId="179" fontId="43" fillId="0" borderId="0" xfId="0" applyNumberFormat="1" applyFont="1" applyAlignment="1">
      <alignment horizontal="center" vertical="top" wrapText="1"/>
    </xf>
    <xf numFmtId="0" fontId="43" fillId="0" borderId="0" xfId="0" applyNumberFormat="1" applyFont="1" applyAlignment="1">
      <alignment wrapText="1"/>
    </xf>
    <xf numFmtId="179" fontId="43" fillId="0" borderId="14" xfId="0" applyNumberFormat="1" applyFont="1" applyFill="1" applyBorder="1" applyAlignment="1">
      <alignment horizontal="center" wrapText="1"/>
    </xf>
    <xf numFmtId="179" fontId="43" fillId="0" borderId="14" xfId="0" applyNumberFormat="1" applyFont="1" applyBorder="1" applyAlignment="1">
      <alignment horizontal="center" wrapText="1"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2" fillId="33" borderId="10" xfId="0" applyFont="1" applyFill="1" applyBorder="1" applyAlignment="1">
      <alignment horizontal="right"/>
    </xf>
    <xf numFmtId="0" fontId="4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17" xfId="0" applyNumberFormat="1" applyFont="1" applyFill="1" applyBorder="1" applyAlignment="1">
      <alignment horizontal="center" vertical="center" wrapText="1"/>
    </xf>
    <xf numFmtId="179" fontId="42" fillId="0" borderId="13" xfId="0" applyNumberFormat="1" applyFont="1" applyFill="1" applyBorder="1" applyAlignment="1">
      <alignment horizontal="center"/>
    </xf>
    <xf numFmtId="179" fontId="41" fillId="0" borderId="13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3" fillId="0" borderId="11" xfId="0" applyNumberFormat="1" applyFont="1" applyFill="1" applyBorder="1" applyAlignment="1">
      <alignment horizontal="center" vertical="top"/>
    </xf>
    <xf numFmtId="0" fontId="43" fillId="0" borderId="16" xfId="0" applyNumberFormat="1" applyFont="1" applyFill="1" applyBorder="1" applyAlignment="1">
      <alignment horizontal="center" vertical="top"/>
    </xf>
    <xf numFmtId="0" fontId="43" fillId="0" borderId="13" xfId="0" applyNumberFormat="1" applyFont="1" applyFill="1" applyBorder="1" applyAlignment="1">
      <alignment horizontal="center" vertical="top"/>
    </xf>
    <xf numFmtId="179" fontId="42" fillId="0" borderId="11" xfId="0" applyNumberFormat="1" applyFont="1" applyBorder="1" applyAlignment="1">
      <alignment horizontal="center"/>
    </xf>
    <xf numFmtId="179" fontId="42" fillId="0" borderId="16" xfId="0" applyNumberFormat="1" applyFont="1" applyBorder="1" applyAlignment="1">
      <alignment horizontal="center"/>
    </xf>
    <xf numFmtId="179" fontId="42" fillId="0" borderId="13" xfId="0" applyNumberFormat="1" applyFont="1" applyBorder="1" applyAlignment="1">
      <alignment horizontal="center"/>
    </xf>
    <xf numFmtId="179" fontId="42" fillId="0" borderId="11" xfId="0" applyNumberFormat="1" applyFont="1" applyFill="1" applyBorder="1" applyAlignment="1">
      <alignment horizontal="center"/>
    </xf>
    <xf numFmtId="0" fontId="41" fillId="0" borderId="15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79" fontId="41" fillId="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9" fontId="4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6:L25"/>
  <sheetViews>
    <sheetView tabSelected="1" zoomScaleSheetLayoutView="190" zoomScalePageLayoutView="0" workbookViewId="0" topLeftCell="B1">
      <selection activeCell="T22" sqref="T22"/>
    </sheetView>
  </sheetViews>
  <sheetFormatPr defaultColWidth="9.00390625" defaultRowHeight="12.75"/>
  <cols>
    <col min="1" max="16384" width="9.125" style="11" customWidth="1"/>
  </cols>
  <sheetData>
    <row r="6" spans="2:11" ht="44.25" customHeight="1">
      <c r="B6" s="240" t="s">
        <v>479</v>
      </c>
      <c r="C6" s="241"/>
      <c r="D6" s="241"/>
      <c r="E6" s="241"/>
      <c r="F6" s="241"/>
      <c r="G6" s="241"/>
      <c r="H6" s="241"/>
      <c r="I6" s="241"/>
      <c r="J6" s="241"/>
      <c r="K6" s="241"/>
    </row>
    <row r="8" spans="2:11" ht="18.75">
      <c r="B8" s="242"/>
      <c r="C8" s="243"/>
      <c r="D8" s="243"/>
      <c r="E8" s="243"/>
      <c r="F8" s="243"/>
      <c r="G8" s="243"/>
      <c r="H8" s="243"/>
      <c r="I8" s="243"/>
      <c r="J8" s="243"/>
      <c r="K8" s="243"/>
    </row>
    <row r="9" spans="2:11" s="2" customFormat="1" ht="12.75">
      <c r="B9" s="244"/>
      <c r="C9" s="237"/>
      <c r="D9" s="237"/>
      <c r="E9" s="237"/>
      <c r="F9" s="237"/>
      <c r="G9" s="237"/>
      <c r="H9" s="237"/>
      <c r="I9" s="237"/>
      <c r="J9" s="237"/>
      <c r="K9" s="237"/>
    </row>
    <row r="13" ht="18.75">
      <c r="B13" s="11" t="s">
        <v>402</v>
      </c>
    </row>
    <row r="14" spans="2:11" ht="18.75">
      <c r="B14" s="12" t="s">
        <v>387</v>
      </c>
      <c r="C14" s="235" t="s">
        <v>410</v>
      </c>
      <c r="D14" s="236"/>
      <c r="E14" s="236"/>
      <c r="F14" s="236"/>
      <c r="G14" s="236"/>
      <c r="H14" s="236"/>
      <c r="I14" s="236"/>
      <c r="J14" s="236"/>
      <c r="K14" s="236"/>
    </row>
    <row r="15" spans="2:11" ht="18.75">
      <c r="B15" s="12" t="s">
        <v>388</v>
      </c>
      <c r="C15" s="235" t="s">
        <v>175</v>
      </c>
      <c r="D15" s="236"/>
      <c r="E15" s="236"/>
      <c r="F15" s="236"/>
      <c r="G15" s="236"/>
      <c r="H15" s="236"/>
      <c r="I15" s="236"/>
      <c r="J15" s="236"/>
      <c r="K15" s="236"/>
    </row>
    <row r="16" spans="2:11" ht="18.75">
      <c r="B16" s="12" t="s">
        <v>403</v>
      </c>
      <c r="C16" s="235" t="s">
        <v>298</v>
      </c>
      <c r="D16" s="236"/>
      <c r="E16" s="236"/>
      <c r="F16" s="236"/>
      <c r="G16" s="236"/>
      <c r="H16" s="236"/>
      <c r="I16" s="236"/>
      <c r="J16" s="236"/>
      <c r="K16" s="236"/>
    </row>
    <row r="17" spans="2:11" ht="18.75">
      <c r="B17" s="12" t="s">
        <v>404</v>
      </c>
      <c r="C17" s="235" t="s">
        <v>120</v>
      </c>
      <c r="D17" s="236"/>
      <c r="E17" s="236"/>
      <c r="F17" s="236"/>
      <c r="G17" s="236"/>
      <c r="H17" s="236"/>
      <c r="I17" s="236"/>
      <c r="J17" s="236"/>
      <c r="K17" s="236"/>
    </row>
    <row r="18" spans="2:11" ht="18.75">
      <c r="B18" s="12" t="s">
        <v>405</v>
      </c>
      <c r="C18" s="235" t="s">
        <v>176</v>
      </c>
      <c r="D18" s="236"/>
      <c r="E18" s="236"/>
      <c r="F18" s="236"/>
      <c r="G18" s="236"/>
      <c r="H18" s="236"/>
      <c r="I18" s="236"/>
      <c r="J18" s="236"/>
      <c r="K18" s="236"/>
    </row>
    <row r="19" spans="2:12" ht="18.75">
      <c r="B19" s="12" t="s">
        <v>15</v>
      </c>
      <c r="C19" s="235" t="s">
        <v>177</v>
      </c>
      <c r="D19" s="237"/>
      <c r="E19" s="237"/>
      <c r="F19" s="237"/>
      <c r="G19" s="237"/>
      <c r="H19" s="237"/>
      <c r="I19" s="237"/>
      <c r="J19" s="237"/>
      <c r="K19" s="237"/>
      <c r="L19" s="237"/>
    </row>
    <row r="20" spans="2:11" ht="18.75">
      <c r="B20" s="12" t="s">
        <v>16</v>
      </c>
      <c r="C20" s="235" t="s">
        <v>378</v>
      </c>
      <c r="D20" s="236"/>
      <c r="E20" s="236"/>
      <c r="F20" s="236"/>
      <c r="G20" s="236"/>
      <c r="H20" s="236"/>
      <c r="I20" s="236"/>
      <c r="J20" s="236"/>
      <c r="K20" s="236"/>
    </row>
    <row r="21" spans="2:11" ht="18.75">
      <c r="B21" s="12" t="s">
        <v>17</v>
      </c>
      <c r="C21" s="235" t="s">
        <v>178</v>
      </c>
      <c r="D21" s="236"/>
      <c r="E21" s="236"/>
      <c r="F21" s="236"/>
      <c r="G21" s="236"/>
      <c r="H21" s="236"/>
      <c r="I21" s="236"/>
      <c r="J21" s="236"/>
      <c r="K21" s="236"/>
    </row>
    <row r="22" spans="2:11" ht="18.75">
      <c r="B22" s="12" t="s">
        <v>55</v>
      </c>
      <c r="C22" s="235" t="s">
        <v>128</v>
      </c>
      <c r="D22" s="239"/>
      <c r="E22" s="239"/>
      <c r="F22" s="239"/>
      <c r="G22" s="239"/>
      <c r="H22" s="239"/>
      <c r="I22" s="239"/>
      <c r="J22" s="239"/>
      <c r="K22" s="239"/>
    </row>
    <row r="23" spans="2:11" ht="18.75">
      <c r="B23" s="12" t="s">
        <v>104</v>
      </c>
      <c r="C23" s="238" t="s">
        <v>186</v>
      </c>
      <c r="D23" s="238"/>
      <c r="E23" s="238"/>
      <c r="F23" s="238"/>
      <c r="G23" s="238"/>
      <c r="H23" s="238"/>
      <c r="I23" s="238"/>
      <c r="J23" s="238"/>
      <c r="K23" s="238"/>
    </row>
    <row r="24" ht="18.75">
      <c r="B24" s="12"/>
    </row>
    <row r="25" ht="18.75">
      <c r="B25" s="12"/>
    </row>
  </sheetData>
  <sheetProtection/>
  <mergeCells count="13">
    <mergeCell ref="C17:K17"/>
    <mergeCell ref="B6:K6"/>
    <mergeCell ref="B8:K8"/>
    <mergeCell ref="B9:K9"/>
    <mergeCell ref="C14:K14"/>
    <mergeCell ref="C15:K15"/>
    <mergeCell ref="C16:K16"/>
    <mergeCell ref="C18:K18"/>
    <mergeCell ref="C20:K20"/>
    <mergeCell ref="C19:L19"/>
    <mergeCell ref="C23:K23"/>
    <mergeCell ref="C22:K22"/>
    <mergeCell ref="C21:K21"/>
  </mergeCells>
  <hyperlinks>
    <hyperlink ref="C14" location="'Общие сведения'!C6" display="Общие сведения об ОУ"/>
    <hyperlink ref="C16" location="Контингент!D30" display="Сведения о контингенте обучающихся в ОУ"/>
    <hyperlink ref="C18" location="Инфраструктура!D7" display="Сведения о потреблении коммунальных услуг"/>
    <hyperlink ref="C20:C23" location="Инфраструктура!D7" display="Сведения о потреблении коммунальных услуг"/>
    <hyperlink ref="C19" location="Оборудование!D7" display="Сведения об оборудовании ОУ"/>
    <hyperlink ref="C20" location="'Коммунальные услуги'!D7" display="Сведения о потреблении коммунальных услуг"/>
    <hyperlink ref="C21" location="Износ!D6" display="Сведения о стоимости и износе материальных средств ОУ"/>
    <hyperlink ref="C22" location="Расходы!E10" display="Сведения о расходах ОУ"/>
    <hyperlink ref="C15" location="'Общие сведения'!C6" display="Общие сведения об ОУ"/>
    <hyperlink ref="C17" location="Руководители!D7" display="Сведения о руководящих работниках ОУ"/>
  </hyperlinks>
  <printOptions/>
  <pageMargins left="0.7874015748031497" right="0.5905511811023623" top="0.5905511811023623" bottom="0.5905511811023623" header="0.5118110236220472" footer="0.5118110236220472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X79"/>
  <sheetViews>
    <sheetView zoomScalePageLayoutView="0" workbookViewId="0" topLeftCell="A1">
      <selection activeCell="AA23" sqref="AA23"/>
    </sheetView>
  </sheetViews>
  <sheetFormatPr defaultColWidth="9.125" defaultRowHeight="12.75"/>
  <cols>
    <col min="1" max="1" width="8.25390625" style="0" customWidth="1"/>
    <col min="2" max="2" width="30.25390625" style="0" customWidth="1"/>
    <col min="3" max="3" width="8.625" style="0" customWidth="1"/>
    <col min="4" max="4" width="18.75390625" style="0" hidden="1" customWidth="1"/>
    <col min="5" max="5" width="10.25390625" style="0" hidden="1" customWidth="1"/>
    <col min="6" max="6" width="10.00390625" style="0" hidden="1" customWidth="1"/>
    <col min="7" max="7" width="11.125" style="0" hidden="1" customWidth="1"/>
    <col min="8" max="8" width="10.875" style="0" hidden="1" customWidth="1"/>
    <col min="9" max="9" width="10.00390625" style="0" hidden="1" customWidth="1"/>
    <col min="10" max="10" width="11.25390625" style="0" hidden="1" customWidth="1"/>
    <col min="11" max="11" width="7.00390625" style="0" hidden="1" customWidth="1"/>
    <col min="12" max="12" width="10.25390625" style="0" hidden="1" customWidth="1"/>
    <col min="13" max="13" width="12.00390625" style="0" hidden="1" customWidth="1"/>
    <col min="14" max="14" width="12.00390625" style="0" customWidth="1"/>
    <col min="15" max="15" width="10.375" style="0" customWidth="1"/>
    <col min="16" max="16" width="13.75390625" style="0" customWidth="1"/>
    <col min="17" max="17" width="11.375" style="0" hidden="1" customWidth="1"/>
    <col min="18" max="18" width="9.125" style="0" customWidth="1"/>
    <col min="19" max="19" width="11.375" style="0" customWidth="1"/>
    <col min="20" max="20" width="9.125" style="0" customWidth="1"/>
    <col min="21" max="21" width="14.375" style="0" customWidth="1"/>
    <col min="22" max="22" width="14.25390625" style="0" hidden="1" customWidth="1"/>
    <col min="23" max="23" width="9.125" style="0" customWidth="1"/>
  </cols>
  <sheetData>
    <row r="1" spans="1:22" ht="24" customHeight="1">
      <c r="A1" s="328" t="s">
        <v>597</v>
      </c>
      <c r="B1" s="328"/>
      <c r="C1" s="328"/>
      <c r="D1" s="328"/>
      <c r="E1" s="328"/>
      <c r="F1" s="325"/>
      <c r="G1" s="325"/>
      <c r="H1" s="326"/>
      <c r="I1" s="326"/>
      <c r="J1" s="326"/>
      <c r="K1" s="326"/>
      <c r="L1" s="326"/>
      <c r="M1" s="326"/>
      <c r="N1" s="325"/>
      <c r="P1" s="325"/>
      <c r="Q1" s="326"/>
      <c r="S1" s="325"/>
      <c r="U1" s="325"/>
      <c r="V1" s="326"/>
    </row>
    <row r="2" spans="1:22" ht="24" customHeight="1">
      <c r="A2" s="328" t="s">
        <v>273</v>
      </c>
      <c r="B2" s="328"/>
      <c r="C2" s="328"/>
      <c r="D2" s="328"/>
      <c r="E2" s="328"/>
      <c r="F2" s="325"/>
      <c r="G2" s="325"/>
      <c r="H2" s="326"/>
      <c r="I2" s="326"/>
      <c r="J2" s="326"/>
      <c r="K2" s="326"/>
      <c r="L2" s="326"/>
      <c r="M2" s="326"/>
      <c r="N2" s="325"/>
      <c r="P2" s="325"/>
      <c r="Q2" s="326"/>
      <c r="S2" s="325"/>
      <c r="U2" s="325"/>
      <c r="V2" s="326"/>
    </row>
    <row r="3" spans="1:22" ht="31.5" customHeight="1">
      <c r="A3" s="329" t="s">
        <v>598</v>
      </c>
      <c r="B3" s="329"/>
      <c r="C3" s="329"/>
      <c r="D3" s="329"/>
      <c r="E3" s="329"/>
      <c r="F3" s="325"/>
      <c r="G3" s="325"/>
      <c r="H3" s="326"/>
      <c r="I3" s="326"/>
      <c r="J3" s="326"/>
      <c r="K3" s="326"/>
      <c r="L3" s="326"/>
      <c r="M3" s="326"/>
      <c r="N3" s="325"/>
      <c r="P3" s="325"/>
      <c r="Q3" s="326"/>
      <c r="S3" s="325"/>
      <c r="U3" s="325"/>
      <c r="V3" s="326"/>
    </row>
    <row r="4" spans="1:23" ht="24.75" customHeight="1">
      <c r="A4" s="331" t="s">
        <v>367</v>
      </c>
      <c r="B4" s="332" t="s">
        <v>389</v>
      </c>
      <c r="C4" s="332" t="s">
        <v>296</v>
      </c>
      <c r="D4" s="343" t="s">
        <v>558</v>
      </c>
      <c r="E4" s="333"/>
      <c r="F4" s="343" t="s">
        <v>559</v>
      </c>
      <c r="G4" s="333"/>
      <c r="H4" s="340" t="s">
        <v>560</v>
      </c>
      <c r="I4" s="342"/>
      <c r="J4" s="340" t="s">
        <v>561</v>
      </c>
      <c r="K4" s="342"/>
      <c r="L4" s="340" t="s">
        <v>562</v>
      </c>
      <c r="M4" s="342"/>
      <c r="N4" s="340" t="s">
        <v>563</v>
      </c>
      <c r="O4" s="342"/>
      <c r="P4" s="340" t="s">
        <v>564</v>
      </c>
      <c r="Q4" s="341"/>
      <c r="R4" s="342"/>
      <c r="S4" s="340" t="s">
        <v>565</v>
      </c>
      <c r="T4" s="342"/>
      <c r="U4" s="340" t="s">
        <v>566</v>
      </c>
      <c r="V4" s="341"/>
      <c r="W4" s="342"/>
    </row>
    <row r="5" spans="1:24" ht="74.25" customHeight="1">
      <c r="A5" s="345"/>
      <c r="B5" s="344"/>
      <c r="C5" s="344"/>
      <c r="D5" s="334" t="s">
        <v>599</v>
      </c>
      <c r="E5" s="295" t="s">
        <v>567</v>
      </c>
      <c r="F5" s="334" t="s">
        <v>599</v>
      </c>
      <c r="G5" s="295" t="s">
        <v>567</v>
      </c>
      <c r="H5" s="334" t="s">
        <v>599</v>
      </c>
      <c r="I5" s="294" t="s">
        <v>567</v>
      </c>
      <c r="J5" s="334" t="s">
        <v>599</v>
      </c>
      <c r="K5" s="294" t="s">
        <v>567</v>
      </c>
      <c r="L5" s="334" t="s">
        <v>599</v>
      </c>
      <c r="M5" s="294" t="s">
        <v>567</v>
      </c>
      <c r="N5" s="350" t="s">
        <v>599</v>
      </c>
      <c r="O5" s="351" t="s">
        <v>567</v>
      </c>
      <c r="P5" s="350" t="s">
        <v>599</v>
      </c>
      <c r="Q5" s="352" t="s">
        <v>568</v>
      </c>
      <c r="R5" s="351" t="s">
        <v>567</v>
      </c>
      <c r="S5" s="350" t="s">
        <v>599</v>
      </c>
      <c r="T5" s="351" t="s">
        <v>567</v>
      </c>
      <c r="U5" s="350" t="s">
        <v>599</v>
      </c>
      <c r="V5" s="352" t="s">
        <v>568</v>
      </c>
      <c r="W5" s="351" t="s">
        <v>567</v>
      </c>
      <c r="X5" s="353"/>
    </row>
    <row r="6" spans="1:23" ht="15.75">
      <c r="A6" s="335">
        <v>1</v>
      </c>
      <c r="B6" s="296" t="s">
        <v>91</v>
      </c>
      <c r="C6" s="297">
        <v>200</v>
      </c>
      <c r="D6" s="298">
        <f>D7+D12+D19+D23</f>
        <v>191740.6</v>
      </c>
      <c r="E6" s="298">
        <v>99.7</v>
      </c>
      <c r="F6" s="298">
        <f>F7+F12+F19+F23</f>
        <v>119603.90000000001</v>
      </c>
      <c r="G6" s="298">
        <v>100</v>
      </c>
      <c r="H6" s="298">
        <v>146887</v>
      </c>
      <c r="I6" s="298">
        <v>95.4</v>
      </c>
      <c r="J6" s="298">
        <v>282463.2</v>
      </c>
      <c r="K6" s="298">
        <v>94.2</v>
      </c>
      <c r="L6" s="298">
        <v>296002.2</v>
      </c>
      <c r="M6" s="298">
        <v>95</v>
      </c>
      <c r="N6" s="298">
        <f>N7+N12+N19+N23</f>
        <v>326543.6</v>
      </c>
      <c r="O6" s="299">
        <v>95.9</v>
      </c>
      <c r="P6" s="298">
        <f>P7+P12+P19+P23</f>
        <v>431830.12999999995</v>
      </c>
      <c r="Q6" s="298">
        <f>Q7+Q12+Q19+Q23</f>
        <v>423995.49999999994</v>
      </c>
      <c r="R6" s="299">
        <f>Q6*100/P6</f>
        <v>98.18571483189466</v>
      </c>
      <c r="S6" s="298">
        <f>S7+S12+S19+S23</f>
        <v>515213.3</v>
      </c>
      <c r="T6" s="299">
        <v>48.3</v>
      </c>
      <c r="U6" s="298">
        <f>U7+U12+U19+U23</f>
        <v>510754.80000000005</v>
      </c>
      <c r="V6" s="298">
        <f>V7+V12+V19+V23</f>
        <v>503346</v>
      </c>
      <c r="W6" s="299">
        <f>V6*100/U6</f>
        <v>98.54944094504837</v>
      </c>
    </row>
    <row r="7" spans="1:23" ht="26.25" customHeight="1">
      <c r="A7" s="335" t="s">
        <v>600</v>
      </c>
      <c r="B7" s="300" t="s">
        <v>569</v>
      </c>
      <c r="C7" s="346">
        <v>210</v>
      </c>
      <c r="D7" s="301">
        <f>SUM(D8:D11)</f>
        <v>18106.3</v>
      </c>
      <c r="E7" s="301">
        <v>99.7</v>
      </c>
      <c r="F7" s="301">
        <f>F8+F9+F10</f>
        <v>18013</v>
      </c>
      <c r="G7" s="301">
        <v>100</v>
      </c>
      <c r="H7" s="301">
        <v>19992</v>
      </c>
      <c r="I7" s="301">
        <v>99.7</v>
      </c>
      <c r="J7" s="301">
        <v>20949.5</v>
      </c>
      <c r="K7" s="301">
        <v>99.5</v>
      </c>
      <c r="L7" s="301">
        <v>21863</v>
      </c>
      <c r="M7" s="301">
        <v>99.8</v>
      </c>
      <c r="N7" s="301">
        <f>N8+N9+N10+N11</f>
        <v>21799</v>
      </c>
      <c r="O7" s="302">
        <v>99.5</v>
      </c>
      <c r="P7" s="301">
        <f>P8+P9+P10+P11</f>
        <v>23617.1</v>
      </c>
      <c r="Q7" s="301">
        <f>Q8+Q9+Q10+Q11</f>
        <v>23521.4</v>
      </c>
      <c r="R7" s="302">
        <f>Q7*100/P7</f>
        <v>99.59478513450001</v>
      </c>
      <c r="S7" s="301">
        <f>S8+S9+S10+S11</f>
        <v>23304.700000000004</v>
      </c>
      <c r="T7" s="302">
        <v>50.5</v>
      </c>
      <c r="U7" s="301">
        <f>U8+U9+U10+U11</f>
        <v>24506.7</v>
      </c>
      <c r="V7" s="301">
        <f>V8+V9+V10+V11</f>
        <v>24371.9</v>
      </c>
      <c r="W7" s="302">
        <f aca="true" t="shared" si="0" ref="W7:W30">V7*100/U7</f>
        <v>99.44994634120465</v>
      </c>
    </row>
    <row r="8" spans="1:23" ht="12.75">
      <c r="A8" s="336" t="s">
        <v>601</v>
      </c>
      <c r="B8" s="99" t="s">
        <v>570</v>
      </c>
      <c r="C8" s="347">
        <v>211</v>
      </c>
      <c r="D8" s="303">
        <v>13692.6</v>
      </c>
      <c r="E8" s="303">
        <v>100</v>
      </c>
      <c r="F8" s="303">
        <v>13640.5</v>
      </c>
      <c r="G8" s="303">
        <v>100</v>
      </c>
      <c r="H8" s="304">
        <v>15034.5</v>
      </c>
      <c r="I8" s="304">
        <v>100</v>
      </c>
      <c r="J8" s="304">
        <v>15808.1</v>
      </c>
      <c r="K8" s="304">
        <v>100</v>
      </c>
      <c r="L8" s="304">
        <v>16461.4</v>
      </c>
      <c r="M8" s="304">
        <v>100</v>
      </c>
      <c r="N8" s="303">
        <v>16545.8</v>
      </c>
      <c r="O8" s="305">
        <v>100</v>
      </c>
      <c r="P8" s="303">
        <v>17864.8</v>
      </c>
      <c r="Q8" s="304">
        <v>17856.2</v>
      </c>
      <c r="R8" s="305">
        <f>Q8*100/P8</f>
        <v>99.95186064215665</v>
      </c>
      <c r="S8" s="303">
        <v>17605.7</v>
      </c>
      <c r="T8" s="305">
        <v>51.3</v>
      </c>
      <c r="U8" s="303">
        <v>18488.8</v>
      </c>
      <c r="V8" s="304">
        <v>18474.3</v>
      </c>
      <c r="W8" s="305">
        <f t="shared" si="0"/>
        <v>99.92157414218337</v>
      </c>
    </row>
    <row r="9" spans="1:23" ht="18.75" customHeight="1">
      <c r="A9" s="336" t="s">
        <v>602</v>
      </c>
      <c r="B9" s="99" t="s">
        <v>571</v>
      </c>
      <c r="C9" s="347">
        <v>212</v>
      </c>
      <c r="D9" s="303">
        <v>442.9</v>
      </c>
      <c r="E9" s="303">
        <v>100</v>
      </c>
      <c r="F9" s="303">
        <v>155.6</v>
      </c>
      <c r="G9" s="303">
        <v>100</v>
      </c>
      <c r="H9" s="304">
        <v>415</v>
      </c>
      <c r="I9" s="304">
        <v>97.8</v>
      </c>
      <c r="J9" s="304">
        <v>364.9</v>
      </c>
      <c r="K9" s="304">
        <v>71.6</v>
      </c>
      <c r="L9" s="304">
        <v>414.9</v>
      </c>
      <c r="M9" s="304">
        <v>97.1</v>
      </c>
      <c r="N9" s="303">
        <v>0</v>
      </c>
      <c r="O9" s="305">
        <v>0</v>
      </c>
      <c r="P9" s="303">
        <v>0</v>
      </c>
      <c r="Q9" s="304">
        <v>0</v>
      </c>
      <c r="R9" s="305">
        <v>0</v>
      </c>
      <c r="S9" s="303">
        <v>0</v>
      </c>
      <c r="T9" s="305">
        <v>0</v>
      </c>
      <c r="U9" s="303">
        <v>0</v>
      </c>
      <c r="V9" s="304">
        <v>0</v>
      </c>
      <c r="W9" s="305">
        <v>0</v>
      </c>
    </row>
    <row r="10" spans="1:23" ht="31.5" customHeight="1">
      <c r="A10" s="336" t="s">
        <v>603</v>
      </c>
      <c r="B10" s="99" t="s">
        <v>572</v>
      </c>
      <c r="C10" s="347">
        <v>213</v>
      </c>
      <c r="D10" s="303">
        <v>3970.8</v>
      </c>
      <c r="E10" s="303">
        <v>98.4</v>
      </c>
      <c r="F10" s="303">
        <v>4216.9</v>
      </c>
      <c r="G10" s="303">
        <v>100</v>
      </c>
      <c r="H10" s="304">
        <v>4542.5</v>
      </c>
      <c r="I10" s="304">
        <v>98.9</v>
      </c>
      <c r="J10" s="304">
        <v>4777</v>
      </c>
      <c r="K10" s="304">
        <v>100</v>
      </c>
      <c r="L10" s="304">
        <v>4986.7</v>
      </c>
      <c r="M10" s="304">
        <v>99.5</v>
      </c>
      <c r="N10" s="303">
        <v>4945.2</v>
      </c>
      <c r="O10" s="305">
        <v>99.7</v>
      </c>
      <c r="P10" s="303">
        <v>5432</v>
      </c>
      <c r="Q10" s="304">
        <v>5370</v>
      </c>
      <c r="R10" s="305">
        <f aca="true" t="shared" si="1" ref="R10:R16">Q10*100/P10</f>
        <v>98.85861561119293</v>
      </c>
      <c r="S10" s="303">
        <v>5361.1</v>
      </c>
      <c r="T10" s="305">
        <v>50.6</v>
      </c>
      <c r="U10" s="303">
        <v>5639</v>
      </c>
      <c r="V10" s="304">
        <v>5544.6</v>
      </c>
      <c r="W10" s="305">
        <f t="shared" si="0"/>
        <v>98.32594431636815</v>
      </c>
    </row>
    <row r="11" spans="1:23" ht="11.25" customHeight="1">
      <c r="A11" s="336" t="s">
        <v>495</v>
      </c>
      <c r="B11" s="99" t="s">
        <v>496</v>
      </c>
      <c r="C11" s="347">
        <v>214</v>
      </c>
      <c r="D11" s="303"/>
      <c r="E11" s="303"/>
      <c r="F11" s="303"/>
      <c r="G11" s="303"/>
      <c r="H11" s="304"/>
      <c r="I11" s="304"/>
      <c r="J11" s="304"/>
      <c r="K11" s="304"/>
      <c r="L11" s="304"/>
      <c r="M11" s="304"/>
      <c r="N11" s="303">
        <v>308</v>
      </c>
      <c r="O11" s="305">
        <v>69.6</v>
      </c>
      <c r="P11" s="303">
        <v>320.3</v>
      </c>
      <c r="Q11" s="304">
        <v>295.2</v>
      </c>
      <c r="R11" s="305">
        <f t="shared" si="1"/>
        <v>92.1635966281611</v>
      </c>
      <c r="S11" s="303">
        <v>337.9</v>
      </c>
      <c r="T11" s="305">
        <v>11.2</v>
      </c>
      <c r="U11" s="303">
        <v>378.9</v>
      </c>
      <c r="V11" s="304">
        <v>353</v>
      </c>
      <c r="W11" s="305">
        <f t="shared" si="0"/>
        <v>93.16442333069412</v>
      </c>
    </row>
    <row r="12" spans="1:23" ht="11.25" customHeight="1">
      <c r="A12" s="335" t="s">
        <v>604</v>
      </c>
      <c r="B12" s="300" t="s">
        <v>573</v>
      </c>
      <c r="C12" s="348">
        <v>220</v>
      </c>
      <c r="D12" s="301">
        <f>D13+D14+D15+D16+D17+D18</f>
        <v>2370.9</v>
      </c>
      <c r="E12" s="301">
        <v>99.7</v>
      </c>
      <c r="F12" s="301">
        <f>F13+F14+F15+F16+F17+F18</f>
        <v>2893.8</v>
      </c>
      <c r="G12" s="301">
        <v>100</v>
      </c>
      <c r="H12" s="306">
        <v>3109.4</v>
      </c>
      <c r="I12" s="306">
        <v>92.1</v>
      </c>
      <c r="J12" s="306">
        <v>3740.1</v>
      </c>
      <c r="K12" s="306">
        <v>91.1</v>
      </c>
      <c r="L12" s="306">
        <v>3084.5</v>
      </c>
      <c r="M12" s="306">
        <v>89.2</v>
      </c>
      <c r="N12" s="301">
        <f>N13+N14+N15+N16+N17+N18</f>
        <v>4048</v>
      </c>
      <c r="O12" s="302">
        <v>94.8</v>
      </c>
      <c r="P12" s="301">
        <f>P13+P14+P15+P16+P17+P18</f>
        <v>6029.7</v>
      </c>
      <c r="Q12" s="306">
        <f>Q13+Q14+Q15+Q16+Q17+Q18</f>
        <v>5790.7</v>
      </c>
      <c r="R12" s="302">
        <f t="shared" si="1"/>
        <v>96.03628704579</v>
      </c>
      <c r="S12" s="301">
        <f>S13+S14+S15+S16+S17+S18</f>
        <v>3302.8</v>
      </c>
      <c r="T12" s="302">
        <v>44.1</v>
      </c>
      <c r="U12" s="301">
        <f>U13+U14+U15+U16+U17+U18</f>
        <v>3095</v>
      </c>
      <c r="V12" s="306">
        <f>V13+V14+V15+V16+V17+V18</f>
        <v>2983.6</v>
      </c>
      <c r="W12" s="302">
        <f t="shared" si="0"/>
        <v>96.40064620355412</v>
      </c>
    </row>
    <row r="13" spans="1:23" ht="28.5" customHeight="1">
      <c r="A13" s="336" t="s">
        <v>605</v>
      </c>
      <c r="B13" s="99" t="s">
        <v>574</v>
      </c>
      <c r="C13" s="347">
        <v>221</v>
      </c>
      <c r="D13" s="303">
        <v>326.5</v>
      </c>
      <c r="E13" s="303">
        <v>100</v>
      </c>
      <c r="F13" s="303">
        <v>350</v>
      </c>
      <c r="G13" s="303">
        <v>100</v>
      </c>
      <c r="H13" s="304">
        <v>393.9</v>
      </c>
      <c r="I13" s="304">
        <v>91.8</v>
      </c>
      <c r="J13" s="304">
        <v>405.6</v>
      </c>
      <c r="K13" s="304">
        <v>91</v>
      </c>
      <c r="L13" s="304">
        <v>371.9</v>
      </c>
      <c r="M13" s="304">
        <v>87.3</v>
      </c>
      <c r="N13" s="303">
        <v>462</v>
      </c>
      <c r="O13" s="305">
        <v>91.6</v>
      </c>
      <c r="P13" s="303">
        <v>448.4</v>
      </c>
      <c r="Q13" s="304">
        <v>404.7</v>
      </c>
      <c r="R13" s="305">
        <f t="shared" si="1"/>
        <v>90.2542372881356</v>
      </c>
      <c r="S13" s="303">
        <v>503.1</v>
      </c>
      <c r="T13" s="305">
        <v>58.7</v>
      </c>
      <c r="U13" s="303">
        <v>452.6</v>
      </c>
      <c r="V13" s="304">
        <v>413.4</v>
      </c>
      <c r="W13" s="305">
        <f t="shared" si="0"/>
        <v>91.33893062306672</v>
      </c>
    </row>
    <row r="14" spans="1:23" ht="26.25" customHeight="1">
      <c r="A14" s="336" t="s">
        <v>606</v>
      </c>
      <c r="B14" s="99" t="s">
        <v>575</v>
      </c>
      <c r="C14" s="347">
        <v>222</v>
      </c>
      <c r="D14" s="303">
        <v>97.3</v>
      </c>
      <c r="E14" s="303">
        <v>100</v>
      </c>
      <c r="F14" s="303">
        <v>118.4</v>
      </c>
      <c r="G14" s="303">
        <v>100</v>
      </c>
      <c r="H14" s="304">
        <v>132.1</v>
      </c>
      <c r="I14" s="304">
        <v>100</v>
      </c>
      <c r="J14" s="304">
        <v>132.1</v>
      </c>
      <c r="K14" s="304">
        <v>100</v>
      </c>
      <c r="L14" s="304">
        <v>143.9</v>
      </c>
      <c r="M14" s="304">
        <v>100</v>
      </c>
      <c r="N14" s="303">
        <v>190.6</v>
      </c>
      <c r="O14" s="305">
        <v>100</v>
      </c>
      <c r="P14" s="303">
        <v>118.2</v>
      </c>
      <c r="Q14" s="304">
        <v>118.2</v>
      </c>
      <c r="R14" s="305">
        <f t="shared" si="1"/>
        <v>100</v>
      </c>
      <c r="S14" s="303">
        <v>198.3</v>
      </c>
      <c r="T14" s="305">
        <v>33.4</v>
      </c>
      <c r="U14" s="303">
        <v>160.2</v>
      </c>
      <c r="V14" s="304">
        <v>160.2</v>
      </c>
      <c r="W14" s="305">
        <f t="shared" si="0"/>
        <v>100</v>
      </c>
    </row>
    <row r="15" spans="1:23" ht="11.25" customHeight="1">
      <c r="A15" s="336" t="s">
        <v>607</v>
      </c>
      <c r="B15" s="99" t="s">
        <v>576</v>
      </c>
      <c r="C15" s="347">
        <v>223</v>
      </c>
      <c r="D15" s="303">
        <v>487</v>
      </c>
      <c r="E15" s="303">
        <v>99.1</v>
      </c>
      <c r="F15" s="303">
        <v>612</v>
      </c>
      <c r="G15" s="303">
        <v>100</v>
      </c>
      <c r="H15" s="304">
        <v>794.8</v>
      </c>
      <c r="I15" s="304">
        <v>93.6</v>
      </c>
      <c r="J15" s="304">
        <v>788.4</v>
      </c>
      <c r="K15" s="304">
        <v>93.4</v>
      </c>
      <c r="L15" s="304">
        <v>865.1</v>
      </c>
      <c r="M15" s="304">
        <v>72.3</v>
      </c>
      <c r="N15" s="303">
        <v>959</v>
      </c>
      <c r="O15" s="305">
        <v>86.9</v>
      </c>
      <c r="P15" s="303">
        <v>981.5</v>
      </c>
      <c r="Q15" s="304">
        <v>851.4</v>
      </c>
      <c r="R15" s="305">
        <f t="shared" si="1"/>
        <v>86.74477840040754</v>
      </c>
      <c r="S15" s="303">
        <v>1017.2</v>
      </c>
      <c r="T15" s="305">
        <v>54.5</v>
      </c>
      <c r="U15" s="303">
        <v>951</v>
      </c>
      <c r="V15" s="304">
        <v>904.8</v>
      </c>
      <c r="W15" s="305">
        <f t="shared" si="0"/>
        <v>95.14195583596215</v>
      </c>
    </row>
    <row r="16" spans="1:23" ht="29.25" customHeight="1">
      <c r="A16" s="336" t="s">
        <v>608</v>
      </c>
      <c r="B16" s="99" t="s">
        <v>577</v>
      </c>
      <c r="C16" s="347">
        <v>224</v>
      </c>
      <c r="D16" s="303">
        <v>58.7</v>
      </c>
      <c r="E16" s="303">
        <v>100</v>
      </c>
      <c r="F16" s="303">
        <v>56</v>
      </c>
      <c r="G16" s="303">
        <v>100</v>
      </c>
      <c r="H16" s="304">
        <v>56.1</v>
      </c>
      <c r="I16" s="304">
        <v>100</v>
      </c>
      <c r="J16" s="304">
        <v>56.1</v>
      </c>
      <c r="K16" s="304">
        <v>100</v>
      </c>
      <c r="L16" s="304">
        <v>57.1</v>
      </c>
      <c r="M16" s="304">
        <v>100</v>
      </c>
      <c r="N16" s="303">
        <v>67.9</v>
      </c>
      <c r="O16" s="305">
        <v>100</v>
      </c>
      <c r="P16" s="303">
        <v>67.9</v>
      </c>
      <c r="Q16" s="304">
        <v>67.9</v>
      </c>
      <c r="R16" s="305">
        <f t="shared" si="1"/>
        <v>100</v>
      </c>
      <c r="S16" s="303">
        <v>16.7</v>
      </c>
      <c r="T16" s="305">
        <v>100</v>
      </c>
      <c r="U16" s="303">
        <v>16.7</v>
      </c>
      <c r="V16" s="304">
        <v>16.7</v>
      </c>
      <c r="W16" s="305">
        <f t="shared" si="0"/>
        <v>100</v>
      </c>
    </row>
    <row r="17" spans="1:23" ht="25.5">
      <c r="A17" s="336" t="s">
        <v>609</v>
      </c>
      <c r="B17" s="99" t="s">
        <v>578</v>
      </c>
      <c r="C17" s="347">
        <v>225</v>
      </c>
      <c r="D17" s="303">
        <v>630.2</v>
      </c>
      <c r="E17" s="303">
        <v>100</v>
      </c>
      <c r="F17" s="303">
        <v>516</v>
      </c>
      <c r="G17" s="303">
        <v>100</v>
      </c>
      <c r="H17" s="304">
        <v>468.8</v>
      </c>
      <c r="I17" s="304">
        <v>98.4</v>
      </c>
      <c r="J17" s="304">
        <v>333.7</v>
      </c>
      <c r="K17" s="304">
        <v>99.2</v>
      </c>
      <c r="L17" s="304">
        <v>276.7</v>
      </c>
      <c r="M17" s="304">
        <v>100</v>
      </c>
      <c r="N17" s="303">
        <v>1455.8</v>
      </c>
      <c r="O17" s="305">
        <v>99</v>
      </c>
      <c r="P17" s="303">
        <v>3278.7</v>
      </c>
      <c r="Q17" s="304">
        <v>3263</v>
      </c>
      <c r="R17" s="305">
        <v>278.8</v>
      </c>
      <c r="S17" s="303">
        <v>278.8</v>
      </c>
      <c r="T17" s="305">
        <v>47.6</v>
      </c>
      <c r="U17" s="303">
        <v>233.8</v>
      </c>
      <c r="V17" s="304">
        <v>224.7</v>
      </c>
      <c r="W17" s="305">
        <f t="shared" si="0"/>
        <v>96.10778443113772</v>
      </c>
    </row>
    <row r="18" spans="1:23" ht="12.75">
      <c r="A18" s="336" t="s">
        <v>610</v>
      </c>
      <c r="B18" s="99" t="s">
        <v>579</v>
      </c>
      <c r="C18" s="347">
        <v>226</v>
      </c>
      <c r="D18" s="303">
        <v>771.2</v>
      </c>
      <c r="E18" s="303">
        <v>99.3</v>
      </c>
      <c r="F18" s="303">
        <v>1241.4</v>
      </c>
      <c r="G18" s="303">
        <v>100</v>
      </c>
      <c r="H18" s="304">
        <v>1263.7</v>
      </c>
      <c r="I18" s="304">
        <v>87.7</v>
      </c>
      <c r="J18" s="304">
        <v>2024.2</v>
      </c>
      <c r="K18" s="304">
        <v>88.5</v>
      </c>
      <c r="L18" s="304">
        <v>1369.8</v>
      </c>
      <c r="M18" s="304">
        <v>96.6</v>
      </c>
      <c r="N18" s="303">
        <v>912.7</v>
      </c>
      <c r="O18" s="305">
        <v>96.6</v>
      </c>
      <c r="P18" s="303">
        <v>1135</v>
      </c>
      <c r="Q18" s="304">
        <v>1085.5</v>
      </c>
      <c r="R18" s="305">
        <f aca="true" t="shared" si="2" ref="R18:R29">Q18*100/P18</f>
        <v>95.63876651982379</v>
      </c>
      <c r="S18" s="303">
        <v>1288.7</v>
      </c>
      <c r="T18" s="305">
        <v>30.5</v>
      </c>
      <c r="U18" s="303">
        <v>1280.7</v>
      </c>
      <c r="V18" s="304">
        <v>1263.8</v>
      </c>
      <c r="W18" s="305">
        <f t="shared" si="0"/>
        <v>98.68040915124541</v>
      </c>
    </row>
    <row r="19" spans="1:23" ht="12.75">
      <c r="A19" s="335" t="s">
        <v>611</v>
      </c>
      <c r="B19" s="300" t="s">
        <v>580</v>
      </c>
      <c r="C19" s="348">
        <v>260</v>
      </c>
      <c r="D19" s="301">
        <f>D20+D21</f>
        <v>171211.69999999998</v>
      </c>
      <c r="E19" s="301">
        <v>99.9</v>
      </c>
      <c r="F19" s="301">
        <f>F20+F21</f>
        <v>98648.1</v>
      </c>
      <c r="G19" s="301">
        <v>94.8</v>
      </c>
      <c r="H19" s="306">
        <v>123740.6</v>
      </c>
      <c r="I19" s="306">
        <v>94.8</v>
      </c>
      <c r="J19" s="306">
        <v>257709.3</v>
      </c>
      <c r="K19" s="306">
        <v>93.8</v>
      </c>
      <c r="L19" s="306">
        <v>270974.2</v>
      </c>
      <c r="M19" s="306">
        <v>94.7</v>
      </c>
      <c r="N19" s="301">
        <f>N20+N21+N22</f>
        <v>300594</v>
      </c>
      <c r="O19" s="302">
        <v>95.7</v>
      </c>
      <c r="P19" s="301">
        <f>P20+P21+P22</f>
        <v>402120.02999999997</v>
      </c>
      <c r="Q19" s="306">
        <f>Q20+Q21+Q22</f>
        <v>394650.3</v>
      </c>
      <c r="R19" s="302">
        <f t="shared" si="2"/>
        <v>98.14241285120764</v>
      </c>
      <c r="S19" s="301">
        <f>S20+S21+S22</f>
        <v>488542.5</v>
      </c>
      <c r="T19" s="302">
        <v>48.3</v>
      </c>
      <c r="U19" s="301">
        <f>U20+U21+U22</f>
        <v>483089.60000000003</v>
      </c>
      <c r="V19" s="306">
        <f>V20+V21+V22</f>
        <v>475953.8</v>
      </c>
      <c r="W19" s="302">
        <f t="shared" si="0"/>
        <v>98.52288271161291</v>
      </c>
    </row>
    <row r="20" spans="1:23" ht="18.75" customHeight="1">
      <c r="A20" s="336" t="s">
        <v>612</v>
      </c>
      <c r="B20" s="99" t="s">
        <v>581</v>
      </c>
      <c r="C20" s="347">
        <v>262</v>
      </c>
      <c r="D20" s="303">
        <v>160749.8</v>
      </c>
      <c r="E20" s="303">
        <v>99.9</v>
      </c>
      <c r="F20" s="303">
        <v>90187.8</v>
      </c>
      <c r="G20" s="303">
        <v>94.3</v>
      </c>
      <c r="H20" s="304">
        <v>104642.2</v>
      </c>
      <c r="I20" s="304">
        <v>94.3</v>
      </c>
      <c r="J20" s="304">
        <v>234013.2</v>
      </c>
      <c r="K20" s="304">
        <v>93.9</v>
      </c>
      <c r="L20" s="304">
        <v>243329.3</v>
      </c>
      <c r="M20" s="304">
        <v>95.1</v>
      </c>
      <c r="N20" s="303">
        <v>227188.7</v>
      </c>
      <c r="O20" s="305">
        <v>96.8</v>
      </c>
      <c r="P20" s="303">
        <v>330712.63</v>
      </c>
      <c r="Q20" s="304">
        <v>325298.8</v>
      </c>
      <c r="R20" s="305">
        <f t="shared" si="2"/>
        <v>98.36298057319432</v>
      </c>
      <c r="S20" s="303">
        <v>382929.2</v>
      </c>
      <c r="T20" s="305">
        <v>51.5</v>
      </c>
      <c r="U20" s="303">
        <v>399260.5</v>
      </c>
      <c r="V20" s="304">
        <v>394736.7</v>
      </c>
      <c r="W20" s="305">
        <f t="shared" si="0"/>
        <v>98.86695528358052</v>
      </c>
    </row>
    <row r="21" spans="1:23" ht="11.25" customHeight="1">
      <c r="A21" s="336" t="s">
        <v>613</v>
      </c>
      <c r="B21" s="99" t="s">
        <v>582</v>
      </c>
      <c r="C21" s="347">
        <v>263</v>
      </c>
      <c r="D21" s="303">
        <v>10461.9</v>
      </c>
      <c r="E21" s="303">
        <v>99.7</v>
      </c>
      <c r="F21" s="303">
        <v>8460.3</v>
      </c>
      <c r="G21" s="303">
        <v>100</v>
      </c>
      <c r="H21" s="304">
        <v>19098.4</v>
      </c>
      <c r="I21" s="304">
        <v>97.6</v>
      </c>
      <c r="J21" s="304">
        <v>23696.1</v>
      </c>
      <c r="K21" s="304">
        <v>92.7</v>
      </c>
      <c r="L21" s="304">
        <v>27644.9</v>
      </c>
      <c r="M21" s="304">
        <v>91.3</v>
      </c>
      <c r="N21" s="303">
        <v>73338.2</v>
      </c>
      <c r="O21" s="305">
        <v>92.3</v>
      </c>
      <c r="P21" s="303">
        <v>71330.8</v>
      </c>
      <c r="Q21" s="304">
        <v>69275.8</v>
      </c>
      <c r="R21" s="305">
        <f t="shared" si="2"/>
        <v>97.11905656462565</v>
      </c>
      <c r="S21" s="303">
        <v>105512.4</v>
      </c>
      <c r="T21" s="305">
        <v>36.2</v>
      </c>
      <c r="U21" s="303">
        <v>83663.9</v>
      </c>
      <c r="V21" s="304">
        <v>81051.9</v>
      </c>
      <c r="W21" s="305">
        <f t="shared" si="0"/>
        <v>96.87798441143671</v>
      </c>
    </row>
    <row r="22" spans="1:23" ht="38.25">
      <c r="A22" s="336" t="s">
        <v>614</v>
      </c>
      <c r="B22" s="99" t="s">
        <v>497</v>
      </c>
      <c r="C22" s="347">
        <v>266</v>
      </c>
      <c r="D22" s="303"/>
      <c r="E22" s="303"/>
      <c r="F22" s="303"/>
      <c r="G22" s="303"/>
      <c r="H22" s="304"/>
      <c r="I22" s="304"/>
      <c r="J22" s="304"/>
      <c r="K22" s="304"/>
      <c r="L22" s="304"/>
      <c r="M22" s="304"/>
      <c r="N22" s="303">
        <v>67.1</v>
      </c>
      <c r="O22" s="305">
        <v>100</v>
      </c>
      <c r="P22" s="303">
        <v>76.6</v>
      </c>
      <c r="Q22" s="304">
        <v>75.7</v>
      </c>
      <c r="R22" s="305">
        <f t="shared" si="2"/>
        <v>98.82506527415144</v>
      </c>
      <c r="S22" s="303">
        <v>100.9</v>
      </c>
      <c r="T22" s="305">
        <v>95.6</v>
      </c>
      <c r="U22" s="303">
        <v>165.2</v>
      </c>
      <c r="V22" s="304">
        <v>165.2</v>
      </c>
      <c r="W22" s="305">
        <f t="shared" si="0"/>
        <v>100</v>
      </c>
    </row>
    <row r="23" spans="1:23" ht="12.75">
      <c r="A23" s="335" t="s">
        <v>615</v>
      </c>
      <c r="B23" s="300" t="s">
        <v>583</v>
      </c>
      <c r="C23" s="348">
        <v>290</v>
      </c>
      <c r="D23" s="301">
        <v>51.7</v>
      </c>
      <c r="E23" s="301">
        <v>100</v>
      </c>
      <c r="F23" s="301">
        <v>49</v>
      </c>
      <c r="G23" s="301">
        <v>100</v>
      </c>
      <c r="H23" s="306">
        <v>45</v>
      </c>
      <c r="I23" s="306">
        <v>99.1</v>
      </c>
      <c r="J23" s="306">
        <v>64.2</v>
      </c>
      <c r="K23" s="306">
        <v>85.9</v>
      </c>
      <c r="L23" s="306">
        <v>80.5</v>
      </c>
      <c r="M23" s="306">
        <v>87</v>
      </c>
      <c r="N23" s="301">
        <f>N24+N25+N26</f>
        <v>102.6</v>
      </c>
      <c r="O23" s="302">
        <v>99.9</v>
      </c>
      <c r="P23" s="301">
        <f>P24+P25+P26</f>
        <v>63.3</v>
      </c>
      <c r="Q23" s="306">
        <f>Q24+Q25+Q26</f>
        <v>33.1</v>
      </c>
      <c r="R23" s="302">
        <f t="shared" si="2"/>
        <v>52.29067930489732</v>
      </c>
      <c r="S23" s="301">
        <f>S24+S25+S26</f>
        <v>63.3</v>
      </c>
      <c r="T23" s="302">
        <v>30.9</v>
      </c>
      <c r="U23" s="301">
        <f>U24+U25+U26</f>
        <v>63.5</v>
      </c>
      <c r="V23" s="306">
        <f>V24+V25+V26</f>
        <v>36.7</v>
      </c>
      <c r="W23" s="302">
        <f t="shared" si="0"/>
        <v>57.795275590551185</v>
      </c>
    </row>
    <row r="24" spans="1:23" ht="12.75">
      <c r="A24" s="336" t="s">
        <v>616</v>
      </c>
      <c r="B24" s="99" t="s">
        <v>584</v>
      </c>
      <c r="C24" s="347">
        <v>291</v>
      </c>
      <c r="D24" s="303">
        <v>51.7</v>
      </c>
      <c r="E24" s="303">
        <v>100</v>
      </c>
      <c r="F24" s="303">
        <v>49</v>
      </c>
      <c r="G24" s="303">
        <v>100</v>
      </c>
      <c r="H24" s="304"/>
      <c r="I24" s="304"/>
      <c r="J24" s="304"/>
      <c r="K24" s="304"/>
      <c r="L24" s="304"/>
      <c r="M24" s="304"/>
      <c r="N24" s="303">
        <v>83.3</v>
      </c>
      <c r="O24" s="305">
        <v>99.9</v>
      </c>
      <c r="P24" s="303">
        <v>63.3</v>
      </c>
      <c r="Q24" s="304">
        <v>33.1</v>
      </c>
      <c r="R24" s="305">
        <f t="shared" si="2"/>
        <v>52.29067930489732</v>
      </c>
      <c r="S24" s="303">
        <v>63.3</v>
      </c>
      <c r="T24" s="305">
        <v>30.9</v>
      </c>
      <c r="U24" s="303">
        <v>63.5</v>
      </c>
      <c r="V24" s="304">
        <v>36.7</v>
      </c>
      <c r="W24" s="305">
        <f t="shared" si="0"/>
        <v>57.795275590551185</v>
      </c>
    </row>
    <row r="25" spans="1:23" ht="28.5" customHeight="1">
      <c r="A25" s="336" t="s">
        <v>617</v>
      </c>
      <c r="B25" s="99" t="s">
        <v>498</v>
      </c>
      <c r="C25" s="347">
        <v>292</v>
      </c>
      <c r="D25" s="303"/>
      <c r="E25" s="303"/>
      <c r="F25" s="303"/>
      <c r="G25" s="303"/>
      <c r="H25" s="304"/>
      <c r="I25" s="304"/>
      <c r="J25" s="304"/>
      <c r="K25" s="304"/>
      <c r="L25" s="304"/>
      <c r="M25" s="304"/>
      <c r="N25" s="303">
        <v>0</v>
      </c>
      <c r="O25" s="305">
        <v>0</v>
      </c>
      <c r="P25" s="303"/>
      <c r="Q25" s="304">
        <v>0</v>
      </c>
      <c r="R25" s="305">
        <v>0</v>
      </c>
      <c r="S25" s="303">
        <v>0</v>
      </c>
      <c r="T25" s="305">
        <v>0</v>
      </c>
      <c r="U25" s="303">
        <v>0</v>
      </c>
      <c r="V25" s="304">
        <v>0</v>
      </c>
      <c r="W25" s="305">
        <v>0</v>
      </c>
    </row>
    <row r="26" spans="1:23" ht="27" customHeight="1">
      <c r="A26" s="336" t="s">
        <v>618</v>
      </c>
      <c r="B26" s="99" t="s">
        <v>499</v>
      </c>
      <c r="C26" s="347">
        <v>296</v>
      </c>
      <c r="D26" s="303"/>
      <c r="E26" s="303"/>
      <c r="F26" s="303"/>
      <c r="G26" s="303"/>
      <c r="H26" s="304"/>
      <c r="I26" s="304"/>
      <c r="J26" s="304"/>
      <c r="K26" s="304"/>
      <c r="L26" s="304"/>
      <c r="M26" s="304"/>
      <c r="N26" s="303">
        <v>19.3</v>
      </c>
      <c r="O26" s="305">
        <v>100</v>
      </c>
      <c r="P26" s="303"/>
      <c r="Q26" s="304">
        <v>0</v>
      </c>
      <c r="R26" s="305">
        <v>0</v>
      </c>
      <c r="S26" s="303">
        <v>0</v>
      </c>
      <c r="T26" s="305">
        <v>0</v>
      </c>
      <c r="U26" s="303">
        <v>0</v>
      </c>
      <c r="V26" s="304">
        <v>0</v>
      </c>
      <c r="W26" s="305">
        <v>0</v>
      </c>
    </row>
    <row r="27" spans="1:23" ht="25.5">
      <c r="A27" s="335" t="s">
        <v>619</v>
      </c>
      <c r="B27" s="300" t="s">
        <v>585</v>
      </c>
      <c r="C27" s="348">
        <v>300</v>
      </c>
      <c r="D27" s="301">
        <f>D29+D28</f>
        <v>284.2</v>
      </c>
      <c r="E27" s="301">
        <v>100</v>
      </c>
      <c r="F27" s="301">
        <f>F28+F29</f>
        <v>526.5</v>
      </c>
      <c r="G27" s="301">
        <v>100</v>
      </c>
      <c r="H27" s="306">
        <v>528.5</v>
      </c>
      <c r="I27" s="306">
        <v>99.8</v>
      </c>
      <c r="J27" s="306">
        <v>590.8</v>
      </c>
      <c r="K27" s="306">
        <v>99.7</v>
      </c>
      <c r="L27" s="306">
        <v>524.7</v>
      </c>
      <c r="M27" s="306">
        <v>100</v>
      </c>
      <c r="N27" s="301">
        <f>N28+N29</f>
        <v>742.5</v>
      </c>
      <c r="O27" s="302">
        <v>100</v>
      </c>
      <c r="P27" s="301">
        <f>P28+P29</f>
        <v>799.5999999999999</v>
      </c>
      <c r="Q27" s="306">
        <f>Q28+Q29</f>
        <v>799.5999999999999</v>
      </c>
      <c r="R27" s="302">
        <f t="shared" si="2"/>
        <v>100</v>
      </c>
      <c r="S27" s="301">
        <f>S28+S29</f>
        <v>1265.8</v>
      </c>
      <c r="T27" s="302">
        <v>35</v>
      </c>
      <c r="U27" s="301">
        <f>U28+U29</f>
        <v>1282.1999999999998</v>
      </c>
      <c r="V27" s="306">
        <f>V28+V29</f>
        <v>1281</v>
      </c>
      <c r="W27" s="302">
        <f t="shared" si="0"/>
        <v>99.90641085634068</v>
      </c>
    </row>
    <row r="28" spans="1:23" ht="25.5">
      <c r="A28" s="336" t="s">
        <v>620</v>
      </c>
      <c r="B28" s="99" t="s">
        <v>586</v>
      </c>
      <c r="C28" s="347">
        <v>310</v>
      </c>
      <c r="D28" s="303">
        <v>170.5</v>
      </c>
      <c r="E28" s="303">
        <v>100</v>
      </c>
      <c r="F28" s="303">
        <v>352.3</v>
      </c>
      <c r="G28" s="303">
        <v>100</v>
      </c>
      <c r="H28" s="304">
        <v>278</v>
      </c>
      <c r="I28" s="304">
        <v>100</v>
      </c>
      <c r="J28" s="304">
        <v>437.4</v>
      </c>
      <c r="K28" s="304">
        <v>100</v>
      </c>
      <c r="L28" s="304">
        <v>241.9</v>
      </c>
      <c r="M28" s="304">
        <v>100</v>
      </c>
      <c r="N28" s="303">
        <v>268.2</v>
      </c>
      <c r="O28" s="305">
        <v>100</v>
      </c>
      <c r="P28" s="303">
        <v>327.9</v>
      </c>
      <c r="Q28" s="304">
        <v>327.9</v>
      </c>
      <c r="R28" s="305">
        <f t="shared" si="2"/>
        <v>100</v>
      </c>
      <c r="S28" s="303">
        <v>476.8</v>
      </c>
      <c r="T28" s="305">
        <v>40.8</v>
      </c>
      <c r="U28" s="303">
        <v>530.4</v>
      </c>
      <c r="V28" s="304">
        <v>529.2</v>
      </c>
      <c r="W28" s="305">
        <f t="shared" si="0"/>
        <v>99.77375565610862</v>
      </c>
    </row>
    <row r="29" spans="1:23" ht="21.75">
      <c r="A29" s="336" t="s">
        <v>621</v>
      </c>
      <c r="B29" s="307" t="s">
        <v>587</v>
      </c>
      <c r="C29" s="349">
        <v>340</v>
      </c>
      <c r="D29" s="308">
        <v>113.7</v>
      </c>
      <c r="E29" s="308">
        <v>100</v>
      </c>
      <c r="F29" s="308">
        <v>174.2</v>
      </c>
      <c r="G29" s="308">
        <v>100</v>
      </c>
      <c r="H29" s="309">
        <v>250.5</v>
      </c>
      <c r="I29" s="309">
        <v>99.6</v>
      </c>
      <c r="J29" s="309">
        <v>153.4</v>
      </c>
      <c r="K29" s="309">
        <v>98.8</v>
      </c>
      <c r="L29" s="309">
        <v>282.7</v>
      </c>
      <c r="M29" s="309">
        <v>100</v>
      </c>
      <c r="N29" s="308">
        <f>N32+N33+N34+N31+N30</f>
        <v>474.3</v>
      </c>
      <c r="O29" s="310">
        <v>100</v>
      </c>
      <c r="P29" s="308">
        <f>P32+P33+P34+P31</f>
        <v>471.7</v>
      </c>
      <c r="Q29" s="309">
        <f>Q32+Q33+Q34+Q31</f>
        <v>471.7</v>
      </c>
      <c r="R29" s="310">
        <f t="shared" si="2"/>
        <v>100</v>
      </c>
      <c r="S29" s="308">
        <f>S32+S33+S34+S30+S31</f>
        <v>789</v>
      </c>
      <c r="T29" s="310">
        <v>31.5</v>
      </c>
      <c r="U29" s="308">
        <f>U32+U33+U34+U31+U30</f>
        <v>751.8</v>
      </c>
      <c r="V29" s="308">
        <f>V32+V33+V34+V31+V30</f>
        <v>751.8</v>
      </c>
      <c r="W29" s="310">
        <f t="shared" si="0"/>
        <v>100</v>
      </c>
    </row>
    <row r="30" spans="1:23" ht="25.5">
      <c r="A30" s="336" t="s">
        <v>622</v>
      </c>
      <c r="B30" s="99" t="s">
        <v>500</v>
      </c>
      <c r="C30" s="347">
        <v>341</v>
      </c>
      <c r="D30" s="303"/>
      <c r="E30" s="303"/>
      <c r="F30" s="303"/>
      <c r="G30" s="303"/>
      <c r="H30" s="304"/>
      <c r="I30" s="304"/>
      <c r="J30" s="304"/>
      <c r="K30" s="304"/>
      <c r="L30" s="304"/>
      <c r="M30" s="304"/>
      <c r="N30" s="303">
        <v>0</v>
      </c>
      <c r="O30" s="305">
        <v>0</v>
      </c>
      <c r="P30" s="303"/>
      <c r="Q30" s="304"/>
      <c r="R30" s="305"/>
      <c r="S30" s="303">
        <v>0</v>
      </c>
      <c r="T30" s="305">
        <v>0</v>
      </c>
      <c r="U30" s="303">
        <v>0.8</v>
      </c>
      <c r="V30" s="304">
        <v>0.8</v>
      </c>
      <c r="W30" s="305">
        <f t="shared" si="0"/>
        <v>100</v>
      </c>
    </row>
    <row r="31" spans="1:23" ht="46.5" customHeight="1">
      <c r="A31" s="336" t="s">
        <v>623</v>
      </c>
      <c r="B31" s="99" t="s">
        <v>500</v>
      </c>
      <c r="C31" s="347">
        <v>344</v>
      </c>
      <c r="D31" s="303"/>
      <c r="E31" s="303"/>
      <c r="F31" s="303"/>
      <c r="G31" s="303"/>
      <c r="H31" s="304"/>
      <c r="I31" s="304"/>
      <c r="J31" s="304"/>
      <c r="K31" s="304"/>
      <c r="L31" s="304"/>
      <c r="M31" s="304"/>
      <c r="N31" s="303">
        <v>8.3</v>
      </c>
      <c r="O31" s="305">
        <v>100</v>
      </c>
      <c r="P31" s="303">
        <v>0.7</v>
      </c>
      <c r="Q31" s="304">
        <v>0.7</v>
      </c>
      <c r="R31" s="305">
        <f aca="true" t="shared" si="3" ref="R31:R36">Q31*100/P31</f>
        <v>100</v>
      </c>
      <c r="S31" s="303">
        <v>0</v>
      </c>
      <c r="T31" s="305">
        <v>0</v>
      </c>
      <c r="U31" s="303">
        <v>0</v>
      </c>
      <c r="V31" s="304">
        <v>0</v>
      </c>
      <c r="W31" s="305">
        <v>0</v>
      </c>
    </row>
    <row r="32" spans="1:23" ht="39.75" customHeight="1">
      <c r="A32" s="336" t="s">
        <v>624</v>
      </c>
      <c r="B32" s="99" t="s">
        <v>500</v>
      </c>
      <c r="C32" s="347">
        <v>346</v>
      </c>
      <c r="D32" s="303">
        <v>113.7</v>
      </c>
      <c r="E32" s="303">
        <v>100</v>
      </c>
      <c r="F32" s="303">
        <v>174.2</v>
      </c>
      <c r="G32" s="303">
        <v>100</v>
      </c>
      <c r="H32" s="304"/>
      <c r="I32" s="304"/>
      <c r="J32" s="304"/>
      <c r="K32" s="304"/>
      <c r="L32" s="304"/>
      <c r="M32" s="304"/>
      <c r="N32" s="303">
        <v>434.3</v>
      </c>
      <c r="O32" s="305">
        <v>100</v>
      </c>
      <c r="P32" s="303">
        <v>434.4</v>
      </c>
      <c r="Q32" s="304">
        <v>434.4</v>
      </c>
      <c r="R32" s="305">
        <f t="shared" si="3"/>
        <v>100</v>
      </c>
      <c r="S32" s="303">
        <v>754</v>
      </c>
      <c r="T32" s="305">
        <v>32.6</v>
      </c>
      <c r="U32" s="303">
        <v>732</v>
      </c>
      <c r="V32" s="304">
        <v>732</v>
      </c>
      <c r="W32" s="305">
        <f>V32*100/U32</f>
        <v>100</v>
      </c>
    </row>
    <row r="33" spans="1:23" ht="15.75" customHeight="1" hidden="1">
      <c r="A33" s="336"/>
      <c r="B33" s="99" t="s">
        <v>501</v>
      </c>
      <c r="C33" s="347">
        <v>347</v>
      </c>
      <c r="D33" s="303"/>
      <c r="E33" s="303"/>
      <c r="F33" s="303"/>
      <c r="G33" s="303"/>
      <c r="H33" s="304"/>
      <c r="I33" s="304"/>
      <c r="J33" s="304"/>
      <c r="K33" s="304"/>
      <c r="L33" s="304"/>
      <c r="M33" s="304"/>
      <c r="N33" s="303"/>
      <c r="O33" s="305">
        <v>0</v>
      </c>
      <c r="P33" s="303">
        <v>0</v>
      </c>
      <c r="Q33" s="304">
        <v>0</v>
      </c>
      <c r="R33" s="305" t="e">
        <f t="shared" si="3"/>
        <v>#DIV/0!</v>
      </c>
      <c r="S33" s="303">
        <v>0</v>
      </c>
      <c r="T33" s="305">
        <v>0</v>
      </c>
      <c r="U33" s="303">
        <v>0</v>
      </c>
      <c r="V33" s="304">
        <v>0</v>
      </c>
      <c r="W33" s="305" t="e">
        <f>V33*100/U33</f>
        <v>#DIV/0!</v>
      </c>
    </row>
    <row r="34" spans="1:23" ht="51">
      <c r="A34" s="336" t="s">
        <v>625</v>
      </c>
      <c r="B34" s="99" t="s">
        <v>588</v>
      </c>
      <c r="C34" s="347">
        <v>349</v>
      </c>
      <c r="D34" s="303"/>
      <c r="E34" s="303"/>
      <c r="F34" s="303"/>
      <c r="G34" s="303"/>
      <c r="H34" s="304"/>
      <c r="I34" s="304"/>
      <c r="J34" s="304"/>
      <c r="K34" s="304"/>
      <c r="L34" s="304"/>
      <c r="M34" s="304"/>
      <c r="N34" s="303">
        <v>31.7</v>
      </c>
      <c r="O34" s="305">
        <v>100</v>
      </c>
      <c r="P34" s="303">
        <v>36.6</v>
      </c>
      <c r="Q34" s="304">
        <v>36.6</v>
      </c>
      <c r="R34" s="305">
        <f t="shared" si="3"/>
        <v>100</v>
      </c>
      <c r="S34" s="303">
        <v>35</v>
      </c>
      <c r="T34" s="305">
        <v>6.3</v>
      </c>
      <c r="U34" s="303">
        <v>19</v>
      </c>
      <c r="V34" s="304">
        <v>19</v>
      </c>
      <c r="W34" s="305">
        <f>V34*100/U34</f>
        <v>100</v>
      </c>
    </row>
    <row r="35" spans="1:23" ht="15.75" customHeight="1" hidden="1">
      <c r="A35" s="337" t="s">
        <v>589</v>
      </c>
      <c r="B35" s="338"/>
      <c r="C35" s="339"/>
      <c r="D35" s="298">
        <f>D27+D6</f>
        <v>192024.80000000002</v>
      </c>
      <c r="E35" s="298">
        <v>99.8</v>
      </c>
      <c r="F35" s="298">
        <f>F27+F6</f>
        <v>120130.40000000001</v>
      </c>
      <c r="G35" s="298">
        <v>99.8</v>
      </c>
      <c r="H35" s="298">
        <v>441673</v>
      </c>
      <c r="I35" s="298">
        <v>96.8</v>
      </c>
      <c r="J35" s="298">
        <v>283054</v>
      </c>
      <c r="K35" s="298">
        <v>94.2</v>
      </c>
      <c r="L35" s="298">
        <f>L27+L6</f>
        <v>296526.9</v>
      </c>
      <c r="M35" s="298">
        <v>95</v>
      </c>
      <c r="N35" s="298">
        <f>N27+N6</f>
        <v>327286.1</v>
      </c>
      <c r="O35" s="311">
        <v>95.9</v>
      </c>
      <c r="P35" s="298">
        <f>P27+P6</f>
        <v>432629.7299999999</v>
      </c>
      <c r="Q35" s="298">
        <f>Q27+Q6</f>
        <v>424795.0999999999</v>
      </c>
      <c r="R35" s="311">
        <f t="shared" si="3"/>
        <v>98.18906805133341</v>
      </c>
      <c r="S35" s="298">
        <f>S27+S6</f>
        <v>516479.1</v>
      </c>
      <c r="T35" s="311">
        <v>48.3</v>
      </c>
      <c r="U35" s="298">
        <f>U27+U6</f>
        <v>512037.00000000006</v>
      </c>
      <c r="V35" s="298">
        <f>V27+V6</f>
        <v>504627</v>
      </c>
      <c r="W35" s="311">
        <f>V35*100/U35</f>
        <v>98.55283895499738</v>
      </c>
    </row>
    <row r="36" spans="1:23" ht="47.25" customHeight="1" hidden="1">
      <c r="A36" s="330"/>
      <c r="B36" s="113"/>
      <c r="C36" s="313"/>
      <c r="D36" s="314"/>
      <c r="E36" s="314"/>
      <c r="F36" s="314"/>
      <c r="G36" s="314"/>
      <c r="H36" s="315"/>
      <c r="I36" s="315"/>
      <c r="J36" s="315"/>
      <c r="K36" s="315"/>
      <c r="L36" s="315"/>
      <c r="M36" s="315"/>
      <c r="N36" s="314"/>
      <c r="O36" s="315" t="e">
        <f>#REF!*100/N36</f>
        <v>#REF!</v>
      </c>
      <c r="P36" s="314"/>
      <c r="Q36" s="315"/>
      <c r="R36" s="315" t="e">
        <f t="shared" si="3"/>
        <v>#DIV/0!</v>
      </c>
      <c r="S36" s="314"/>
      <c r="T36" s="315" t="e">
        <f>#REF!*100/S36</f>
        <v>#REF!</v>
      </c>
      <c r="U36" s="314"/>
      <c r="V36" s="315"/>
      <c r="W36" s="315" t="e">
        <f>V36*100/U36</f>
        <v>#DIV/0!</v>
      </c>
    </row>
    <row r="37" spans="1:23" ht="31.5" customHeight="1" hidden="1">
      <c r="A37" s="330"/>
      <c r="B37" s="113"/>
      <c r="C37" s="313"/>
      <c r="D37" s="314"/>
      <c r="E37" s="314"/>
      <c r="F37" s="314"/>
      <c r="G37" s="314"/>
      <c r="H37" s="315"/>
      <c r="I37" s="315"/>
      <c r="J37" s="315"/>
      <c r="K37" s="315"/>
      <c r="L37" s="315"/>
      <c r="M37" s="315"/>
      <c r="N37" s="314"/>
      <c r="O37" s="315"/>
      <c r="P37" s="314"/>
      <c r="Q37" s="315"/>
      <c r="R37" s="315"/>
      <c r="S37" s="314"/>
      <c r="T37" s="315"/>
      <c r="U37" s="314"/>
      <c r="V37" s="315"/>
      <c r="W37" s="315"/>
    </row>
    <row r="38" spans="1:23" ht="31.5" customHeight="1" hidden="1">
      <c r="A38" s="330"/>
      <c r="B38" s="113"/>
      <c r="C38" s="313" t="s">
        <v>593</v>
      </c>
      <c r="D38" s="316"/>
      <c r="E38" s="317"/>
      <c r="F38" s="316"/>
      <c r="G38" s="317"/>
      <c r="H38" s="318"/>
      <c r="I38" s="319"/>
      <c r="J38" s="318"/>
      <c r="K38" s="319"/>
      <c r="L38" s="318"/>
      <c r="M38" s="319"/>
      <c r="N38" s="316"/>
      <c r="O38" s="319"/>
      <c r="P38" s="316"/>
      <c r="Q38" s="319"/>
      <c r="R38" s="319"/>
      <c r="S38" s="316"/>
      <c r="T38" s="319"/>
      <c r="U38" s="316"/>
      <c r="V38" s="319"/>
      <c r="W38" s="319"/>
    </row>
    <row r="39" spans="1:23" ht="78.75" customHeight="1" hidden="1">
      <c r="A39" s="330"/>
      <c r="B39" s="113"/>
      <c r="C39" s="313"/>
      <c r="D39" s="320"/>
      <c r="E39" s="317"/>
      <c r="F39" s="320"/>
      <c r="G39" s="317"/>
      <c r="H39" s="321"/>
      <c r="I39" s="319"/>
      <c r="J39" s="321"/>
      <c r="K39" s="319"/>
      <c r="L39" s="321"/>
      <c r="M39" s="319"/>
      <c r="N39" s="320"/>
      <c r="O39" s="319"/>
      <c r="P39" s="320"/>
      <c r="Q39" s="319"/>
      <c r="R39" s="319"/>
      <c r="S39" s="320"/>
      <c r="T39" s="319"/>
      <c r="U39" s="320"/>
      <c r="V39" s="319"/>
      <c r="W39" s="319"/>
    </row>
    <row r="40" spans="1:23" ht="31.5" customHeight="1" hidden="1">
      <c r="A40" s="330"/>
      <c r="B40" s="113"/>
      <c r="C40" s="313"/>
      <c r="D40" s="317"/>
      <c r="E40" s="317"/>
      <c r="F40" s="317"/>
      <c r="G40" s="317"/>
      <c r="H40" s="319"/>
      <c r="I40" s="319"/>
      <c r="J40" s="319"/>
      <c r="K40" s="319"/>
      <c r="L40" s="319"/>
      <c r="M40" s="319"/>
      <c r="N40" s="317"/>
      <c r="O40" s="319"/>
      <c r="P40" s="317"/>
      <c r="Q40" s="319"/>
      <c r="R40" s="319"/>
      <c r="S40" s="317"/>
      <c r="T40" s="319"/>
      <c r="U40" s="317"/>
      <c r="V40" s="319"/>
      <c r="W40" s="319"/>
    </row>
    <row r="41" spans="1:23" ht="78.75" customHeight="1" hidden="1">
      <c r="A41" s="330"/>
      <c r="B41" s="113"/>
      <c r="C41" s="313"/>
      <c r="D41" s="317"/>
      <c r="E41" s="317"/>
      <c r="F41" s="317"/>
      <c r="G41" s="317"/>
      <c r="H41" s="319"/>
      <c r="I41" s="319"/>
      <c r="J41" s="319"/>
      <c r="K41" s="319"/>
      <c r="L41" s="319"/>
      <c r="M41" s="319"/>
      <c r="N41" s="317"/>
      <c r="O41" s="319"/>
      <c r="P41" s="317"/>
      <c r="Q41" s="319"/>
      <c r="R41" s="319"/>
      <c r="S41" s="317"/>
      <c r="T41" s="319"/>
      <c r="U41" s="317"/>
      <c r="V41" s="319"/>
      <c r="W41" s="319"/>
    </row>
    <row r="42" spans="1:23" ht="47.25" customHeight="1" hidden="1">
      <c r="A42" s="330"/>
      <c r="B42" s="113"/>
      <c r="C42" s="322" t="s">
        <v>594</v>
      </c>
      <c r="D42" s="323"/>
      <c r="E42" s="317"/>
      <c r="F42" s="323"/>
      <c r="G42" s="317"/>
      <c r="H42" s="324"/>
      <c r="I42" s="319"/>
      <c r="J42" s="324"/>
      <c r="K42" s="319"/>
      <c r="L42" s="324"/>
      <c r="M42" s="319"/>
      <c r="N42" s="323"/>
      <c r="O42" s="313"/>
      <c r="P42" s="323"/>
      <c r="Q42" s="319"/>
      <c r="R42" s="313"/>
      <c r="S42" s="323"/>
      <c r="T42" s="313"/>
      <c r="U42" s="323"/>
      <c r="V42" s="319"/>
      <c r="W42" s="313"/>
    </row>
    <row r="43" spans="1:23" ht="31.5" customHeight="1" hidden="1">
      <c r="A43" s="330"/>
      <c r="B43" s="113"/>
      <c r="C43" s="313" t="s">
        <v>595</v>
      </c>
      <c r="D43" s="320"/>
      <c r="E43" s="317"/>
      <c r="F43" s="320"/>
      <c r="G43" s="317"/>
      <c r="H43" s="321"/>
      <c r="I43" s="319"/>
      <c r="J43" s="321"/>
      <c r="K43" s="319"/>
      <c r="L43" s="321"/>
      <c r="M43" s="319"/>
      <c r="N43" s="320"/>
      <c r="O43" s="313"/>
      <c r="P43" s="320"/>
      <c r="Q43" s="319"/>
      <c r="R43" s="313"/>
      <c r="S43" s="320"/>
      <c r="T43" s="313"/>
      <c r="U43" s="320"/>
      <c r="V43" s="319"/>
      <c r="W43" s="313"/>
    </row>
    <row r="44" spans="1:23" ht="94.5" customHeight="1" hidden="1">
      <c r="A44" s="330"/>
      <c r="B44" s="113"/>
      <c r="C44" s="313"/>
      <c r="D44" s="317"/>
      <c r="E44" s="317"/>
      <c r="F44" s="317"/>
      <c r="G44" s="317"/>
      <c r="H44" s="319"/>
      <c r="I44" s="319"/>
      <c r="J44" s="319"/>
      <c r="K44" s="319"/>
      <c r="L44" s="319"/>
      <c r="M44" s="319"/>
      <c r="N44" s="317"/>
      <c r="O44" s="313"/>
      <c r="P44" s="317"/>
      <c r="Q44" s="319"/>
      <c r="R44" s="313"/>
      <c r="S44" s="317"/>
      <c r="T44" s="313"/>
      <c r="U44" s="317"/>
      <c r="V44" s="319"/>
      <c r="W44" s="313"/>
    </row>
    <row r="45" spans="1:23" ht="15.75">
      <c r="A45" s="337" t="s">
        <v>589</v>
      </c>
      <c r="B45" s="338"/>
      <c r="C45" s="339"/>
      <c r="D45" s="298">
        <f>D37+D16</f>
        <v>58.7</v>
      </c>
      <c r="E45" s="298">
        <v>99.8</v>
      </c>
      <c r="F45" s="298">
        <f>F37+F16</f>
        <v>56</v>
      </c>
      <c r="G45" s="298">
        <v>99.8</v>
      </c>
      <c r="H45" s="298">
        <v>441673</v>
      </c>
      <c r="I45" s="298">
        <v>96.8</v>
      </c>
      <c r="J45" s="298">
        <v>283054</v>
      </c>
      <c r="K45" s="298">
        <v>94.2</v>
      </c>
      <c r="L45" s="298">
        <f>L37+L16</f>
        <v>57.1</v>
      </c>
      <c r="M45" s="298">
        <v>95</v>
      </c>
      <c r="N45" s="298">
        <f>N37+N16</f>
        <v>67.9</v>
      </c>
      <c r="O45" s="311">
        <v>95.9</v>
      </c>
      <c r="P45" s="298">
        <f>P37+P16</f>
        <v>67.9</v>
      </c>
      <c r="Q45" s="298">
        <f>Q37+Q16</f>
        <v>67.9</v>
      </c>
      <c r="R45" s="311">
        <f>Q45*100/P45</f>
        <v>100</v>
      </c>
      <c r="S45" s="298">
        <f>S37+S16</f>
        <v>16.7</v>
      </c>
      <c r="T45" s="311">
        <v>48.3</v>
      </c>
      <c r="U45" s="298">
        <f>U37+U16</f>
        <v>16.7</v>
      </c>
      <c r="V45" s="298">
        <f>V37+V16</f>
        <v>16.7</v>
      </c>
      <c r="W45" s="311">
        <f>V45*100/U45</f>
        <v>100</v>
      </c>
    </row>
    <row r="46" spans="1:4" ht="15.75">
      <c r="A46" s="56"/>
      <c r="B46" s="102"/>
      <c r="C46" s="56"/>
      <c r="D46" s="56"/>
    </row>
    <row r="47" spans="1:4" ht="15.75">
      <c r="A47" s="55"/>
      <c r="B47" s="101"/>
      <c r="C47" s="55"/>
      <c r="D47" s="55"/>
    </row>
    <row r="48" spans="1:4" ht="15.75">
      <c r="A48" s="55"/>
      <c r="B48" s="101"/>
      <c r="C48" s="55"/>
      <c r="D48" s="55"/>
    </row>
    <row r="49" spans="1:4" ht="15.75">
      <c r="A49" s="56"/>
      <c r="B49" s="102"/>
      <c r="C49" s="56"/>
      <c r="D49" s="56"/>
    </row>
    <row r="50" spans="1:4" ht="15.75">
      <c r="A50" s="56"/>
      <c r="B50" s="102"/>
      <c r="C50" s="56"/>
      <c r="D50" s="56"/>
    </row>
    <row r="51" spans="1:4" ht="15.75">
      <c r="A51" s="56"/>
      <c r="B51" s="102"/>
      <c r="C51" s="56"/>
      <c r="D51" s="56"/>
    </row>
    <row r="52" spans="1:4" ht="15.75">
      <c r="A52" s="56"/>
      <c r="B52" s="102"/>
      <c r="C52" s="56"/>
      <c r="D52" s="56"/>
    </row>
    <row r="53" spans="1:4" ht="15.75">
      <c r="A53" s="56"/>
      <c r="B53" s="102"/>
      <c r="C53" s="56"/>
      <c r="D53" s="56"/>
    </row>
    <row r="54" spans="1:4" ht="15.75">
      <c r="A54" s="56"/>
      <c r="B54" s="102"/>
      <c r="C54" s="56"/>
      <c r="D54" s="56"/>
    </row>
    <row r="55" spans="1:4" ht="15.75">
      <c r="A55" s="55"/>
      <c r="B55" s="101"/>
      <c r="C55" s="55"/>
      <c r="D55" s="55"/>
    </row>
    <row r="56" spans="1:4" ht="15.75">
      <c r="A56" s="55"/>
      <c r="B56" s="101"/>
      <c r="C56" s="55"/>
      <c r="D56" s="55"/>
    </row>
    <row r="57" spans="1:4" ht="15.75">
      <c r="A57" s="56"/>
      <c r="B57" s="102"/>
      <c r="C57" s="56"/>
      <c r="D57" s="56"/>
    </row>
    <row r="58" spans="1:4" ht="15.75">
      <c r="A58" s="56"/>
      <c r="B58" s="102"/>
      <c r="C58" s="56"/>
      <c r="D58" s="56"/>
    </row>
    <row r="59" spans="1:4" ht="15.75">
      <c r="A59" s="56"/>
      <c r="B59" s="102"/>
      <c r="C59" s="56"/>
      <c r="D59" s="56"/>
    </row>
    <row r="60" spans="1:4" ht="15.75">
      <c r="A60" s="56"/>
      <c r="B60" s="102"/>
      <c r="C60" s="56"/>
      <c r="D60" s="56"/>
    </row>
    <row r="61" spans="1:4" ht="15.75">
      <c r="A61" s="56"/>
      <c r="B61" s="102"/>
      <c r="C61" s="56"/>
      <c r="D61" s="56"/>
    </row>
    <row r="62" spans="1:4" ht="15.75">
      <c r="A62" s="56"/>
      <c r="B62" s="102"/>
      <c r="C62" s="56"/>
      <c r="D62" s="56"/>
    </row>
    <row r="63" spans="1:4" ht="15.75">
      <c r="A63" s="103"/>
      <c r="B63" s="102"/>
      <c r="C63" s="56"/>
      <c r="D63" s="56"/>
    </row>
    <row r="64" spans="1:4" ht="15.75">
      <c r="A64" s="56"/>
      <c r="B64" s="102"/>
      <c r="C64" s="56"/>
      <c r="D64" s="56"/>
    </row>
    <row r="65" spans="1:4" ht="15.75">
      <c r="A65" s="55"/>
      <c r="B65" s="101"/>
      <c r="C65" s="55"/>
      <c r="D65" s="55"/>
    </row>
    <row r="66" spans="1:4" ht="15.75">
      <c r="A66" s="55"/>
      <c r="B66" s="101"/>
      <c r="C66" s="55"/>
      <c r="D66" s="55"/>
    </row>
    <row r="67" spans="1:4" ht="15.75">
      <c r="A67" s="56"/>
      <c r="B67" s="102"/>
      <c r="C67" s="56"/>
      <c r="D67" s="56"/>
    </row>
    <row r="68" spans="1:4" ht="15.75">
      <c r="A68" s="56"/>
      <c r="B68" s="102"/>
      <c r="C68" s="56"/>
      <c r="D68" s="56"/>
    </row>
    <row r="69" spans="1:4" ht="15.75">
      <c r="A69" s="56"/>
      <c r="B69" s="102"/>
      <c r="C69" s="56"/>
      <c r="D69" s="56"/>
    </row>
    <row r="70" spans="1:4" ht="15.75">
      <c r="A70" s="56"/>
      <c r="B70" s="102"/>
      <c r="C70" s="56"/>
      <c r="D70" s="56"/>
    </row>
    <row r="71" spans="1:4" ht="15.75">
      <c r="A71" s="56"/>
      <c r="B71" s="102"/>
      <c r="C71" s="56"/>
      <c r="D71" s="56"/>
    </row>
    <row r="72" spans="1:4" ht="15.75">
      <c r="A72" s="56"/>
      <c r="B72" s="102"/>
      <c r="C72" s="56"/>
      <c r="D72" s="56"/>
    </row>
    <row r="73" spans="1:4" ht="15.75">
      <c r="A73" s="56"/>
      <c r="B73" s="102"/>
      <c r="C73" s="56"/>
      <c r="D73" s="56"/>
    </row>
    <row r="74" spans="1:4" ht="15.75">
      <c r="A74" s="55"/>
      <c r="B74" s="101"/>
      <c r="C74" s="55"/>
      <c r="D74" s="55"/>
    </row>
    <row r="75" spans="1:4" ht="12.75">
      <c r="A75" s="44"/>
      <c r="B75" s="44"/>
      <c r="C75" s="44"/>
      <c r="D75" s="44"/>
    </row>
    <row r="76" spans="1:4" ht="12.75">
      <c r="A76" s="44"/>
      <c r="B76" s="44"/>
      <c r="C76" s="44"/>
      <c r="D76" s="44"/>
    </row>
    <row r="77" spans="1:4" ht="12.75">
      <c r="A77" s="44"/>
      <c r="B77" s="44"/>
      <c r="C77" s="44"/>
      <c r="D77" s="44"/>
    </row>
    <row r="78" spans="1:4" ht="12.75">
      <c r="A78" s="44"/>
      <c r="B78" s="44"/>
      <c r="C78" s="44"/>
      <c r="D78" s="44"/>
    </row>
    <row r="79" spans="1:4" ht="12.75">
      <c r="A79" s="44"/>
      <c r="B79" s="44"/>
      <c r="C79" s="44"/>
      <c r="D79" s="44"/>
    </row>
  </sheetData>
  <sheetProtection formatCells="0"/>
  <mergeCells count="17">
    <mergeCell ref="A45:C45"/>
    <mergeCell ref="A1:E1"/>
    <mergeCell ref="A4:A5"/>
    <mergeCell ref="B4:B5"/>
    <mergeCell ref="C4:C5"/>
    <mergeCell ref="D4:E4"/>
    <mergeCell ref="F4:G4"/>
    <mergeCell ref="H4:I4"/>
    <mergeCell ref="J4:K4"/>
    <mergeCell ref="L4:M4"/>
    <mergeCell ref="N4:O4"/>
    <mergeCell ref="P4:R4"/>
    <mergeCell ref="S4:T4"/>
    <mergeCell ref="U4:W4"/>
    <mergeCell ref="A35:C35"/>
    <mergeCell ref="A2:E2"/>
    <mergeCell ref="A3:E3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V105"/>
  <sheetViews>
    <sheetView zoomScale="75" zoomScaleNormal="75" zoomScalePageLayoutView="0" workbookViewId="0" topLeftCell="A1">
      <selection activeCell="B29" sqref="B29"/>
    </sheetView>
  </sheetViews>
  <sheetFormatPr defaultColWidth="9.00390625" defaultRowHeight="12.75"/>
  <cols>
    <col min="1" max="1" width="6.375" style="0" customWidth="1"/>
    <col min="2" max="2" width="24.375" style="0" customWidth="1"/>
    <col min="3" max="3" width="15.125" style="0" customWidth="1"/>
    <col min="4" max="4" width="19.25390625" style="0" customWidth="1"/>
    <col min="5" max="5" width="21.00390625" style="0" customWidth="1"/>
    <col min="6" max="6" width="12.875" style="0" customWidth="1"/>
    <col min="7" max="7" width="14.125" style="0" customWidth="1"/>
    <col min="8" max="8" width="17.75390625" style="0" customWidth="1"/>
    <col min="9" max="9" width="11.00390625" style="0" customWidth="1"/>
    <col min="11" max="11" width="13.375" style="0" customWidth="1"/>
  </cols>
  <sheetData>
    <row r="1" spans="1:22" ht="15.75">
      <c r="A1" s="55"/>
      <c r="B1" s="55"/>
      <c r="C1" s="55"/>
      <c r="D1" s="5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36" customHeight="1">
      <c r="A2" s="59"/>
      <c r="B2" s="284" t="s">
        <v>270</v>
      </c>
      <c r="C2" s="284"/>
      <c r="D2" s="287"/>
      <c r="E2" s="287"/>
      <c r="F2" s="287"/>
      <c r="G2" s="1"/>
      <c r="H2" s="1"/>
      <c r="I2" s="1"/>
      <c r="J2" s="1"/>
      <c r="K2" s="1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18.75">
      <c r="A3" s="60"/>
      <c r="B3" s="293" t="s">
        <v>289</v>
      </c>
      <c r="C3" s="293"/>
      <c r="D3" s="293"/>
      <c r="E3" s="293"/>
      <c r="F3" s="1"/>
      <c r="G3" s="1"/>
      <c r="H3" s="1"/>
      <c r="I3" s="1"/>
      <c r="J3" s="1"/>
      <c r="K3" s="1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:22" ht="18.75">
      <c r="A4" s="61"/>
      <c r="B4" s="61"/>
      <c r="C4" s="61"/>
      <c r="D4" s="61"/>
      <c r="E4" s="94"/>
      <c r="F4" s="2"/>
      <c r="G4" s="2"/>
      <c r="H4" s="2"/>
      <c r="I4" s="2"/>
      <c r="J4" s="2"/>
      <c r="K4" s="2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22" ht="15.75">
      <c r="A5" s="62"/>
      <c r="B5" s="1"/>
      <c r="C5" s="1"/>
      <c r="D5" s="1"/>
      <c r="E5" s="1"/>
      <c r="F5" s="1"/>
      <c r="G5" s="1"/>
      <c r="H5" s="1"/>
      <c r="I5" s="1"/>
      <c r="J5" s="1"/>
      <c r="K5" s="1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ht="12.75">
      <c r="A6" s="288" t="s">
        <v>261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</row>
    <row r="7" spans="1:22" ht="15">
      <c r="A7" s="110"/>
      <c r="B7" s="110"/>
      <c r="C7" s="111"/>
      <c r="D7" s="111"/>
      <c r="E7" s="111"/>
      <c r="F7" s="112"/>
      <c r="G7" s="113"/>
      <c r="H7" s="113"/>
      <c r="I7" s="113"/>
      <c r="J7" s="113"/>
      <c r="K7" s="113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</row>
    <row r="8" spans="1:22" ht="14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</row>
    <row r="9" spans="1:22" ht="15">
      <c r="A9" s="290" t="s">
        <v>367</v>
      </c>
      <c r="B9" s="290" t="s">
        <v>179</v>
      </c>
      <c r="C9" s="290" t="s">
        <v>180</v>
      </c>
      <c r="D9" s="290" t="s">
        <v>181</v>
      </c>
      <c r="E9" s="290" t="s">
        <v>182</v>
      </c>
      <c r="F9" s="292" t="s">
        <v>183</v>
      </c>
      <c r="G9" s="292"/>
      <c r="H9" s="292"/>
      <c r="I9" s="292"/>
      <c r="J9" s="292"/>
      <c r="K9" s="290" t="s">
        <v>184</v>
      </c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38.75" customHeight="1">
      <c r="A10" s="291"/>
      <c r="B10" s="291"/>
      <c r="C10" s="291"/>
      <c r="D10" s="291"/>
      <c r="E10" s="291"/>
      <c r="F10" s="125" t="s">
        <v>185</v>
      </c>
      <c r="G10" s="126" t="s">
        <v>294</v>
      </c>
      <c r="H10" s="126" t="s">
        <v>295</v>
      </c>
      <c r="I10" s="126" t="s">
        <v>296</v>
      </c>
      <c r="J10" s="126" t="s">
        <v>297</v>
      </c>
      <c r="K10" s="291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</row>
    <row r="11" spans="1:22" ht="12.75">
      <c r="A11" s="115">
        <v>1</v>
      </c>
      <c r="B11" s="116">
        <v>2</v>
      </c>
      <c r="C11" s="116">
        <v>3</v>
      </c>
      <c r="D11" s="116">
        <v>5</v>
      </c>
      <c r="E11" s="116">
        <v>6</v>
      </c>
      <c r="F11" s="116">
        <v>7</v>
      </c>
      <c r="G11" s="116">
        <v>8</v>
      </c>
      <c r="H11" s="116">
        <v>9</v>
      </c>
      <c r="I11" s="116">
        <v>10</v>
      </c>
      <c r="J11" s="116">
        <v>11</v>
      </c>
      <c r="K11" s="116">
        <v>12</v>
      </c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</row>
    <row r="12" spans="1:22" ht="125.25" customHeight="1">
      <c r="A12" s="191"/>
      <c r="B12" s="192" t="s">
        <v>99</v>
      </c>
      <c r="C12" s="192" t="s">
        <v>99</v>
      </c>
      <c r="D12" s="193" t="s">
        <v>99</v>
      </c>
      <c r="E12" s="194" t="s">
        <v>99</v>
      </c>
      <c r="F12" s="195" t="s">
        <v>99</v>
      </c>
      <c r="G12" s="196" t="s">
        <v>99</v>
      </c>
      <c r="H12" s="197" t="s">
        <v>99</v>
      </c>
      <c r="I12" s="194" t="s">
        <v>99</v>
      </c>
      <c r="J12" s="100" t="s">
        <v>99</v>
      </c>
      <c r="K12" s="100" t="s">
        <v>99</v>
      </c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2" s="44" customFormat="1" ht="18.75" customHeight="1">
      <c r="A13" s="189"/>
      <c r="B13" s="190"/>
      <c r="C13" s="190"/>
      <c r="D13" s="179"/>
      <c r="E13" s="180"/>
      <c r="F13" s="86"/>
      <c r="G13" s="181"/>
      <c r="H13" s="181"/>
      <c r="I13" s="180"/>
      <c r="J13" s="182"/>
      <c r="K13" s="182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</row>
    <row r="14" spans="1:22" s="44" customFormat="1" ht="14.25" customHeight="1">
      <c r="A14" s="189"/>
      <c r="B14" s="190"/>
      <c r="C14" s="190"/>
      <c r="D14" s="183"/>
      <c r="E14" s="180"/>
      <c r="F14" s="86"/>
      <c r="G14" s="184"/>
      <c r="H14" s="181"/>
      <c r="I14" s="180"/>
      <c r="J14" s="182"/>
      <c r="K14" s="182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</row>
    <row r="15" spans="1:22" s="44" customFormat="1" ht="20.25" customHeight="1">
      <c r="A15" s="185"/>
      <c r="B15" s="102"/>
      <c r="C15" s="186"/>
      <c r="D15" s="186"/>
      <c r="E15" s="108"/>
      <c r="F15" s="187"/>
      <c r="G15" s="109"/>
      <c r="H15" s="108"/>
      <c r="I15" s="108"/>
      <c r="J15" s="105"/>
      <c r="K15" s="188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</row>
    <row r="16" spans="1:22" ht="15.75">
      <c r="A16" s="56"/>
      <c r="B16" s="102"/>
      <c r="C16" s="56"/>
      <c r="D16" s="56"/>
      <c r="E16" s="108"/>
      <c r="F16" s="108"/>
      <c r="G16" s="109"/>
      <c r="H16" s="108"/>
      <c r="I16" s="108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</row>
    <row r="17" spans="1:22" ht="15.75">
      <c r="A17" s="55"/>
      <c r="B17" s="101"/>
      <c r="C17" s="55"/>
      <c r="D17" s="55"/>
      <c r="E17" s="108"/>
      <c r="F17" s="108"/>
      <c r="G17" s="109"/>
      <c r="H17" s="108"/>
      <c r="I17" s="108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</row>
    <row r="18" spans="1:22" ht="15.75">
      <c r="A18" s="55"/>
      <c r="B18" s="101"/>
      <c r="C18" s="55"/>
      <c r="D18" s="55"/>
      <c r="E18" s="107"/>
      <c r="F18" s="107"/>
      <c r="G18" s="107"/>
      <c r="H18" s="107"/>
      <c r="I18" s="107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</row>
    <row r="19" spans="1:22" ht="15.75">
      <c r="A19" s="55"/>
      <c r="B19" s="101"/>
      <c r="C19" s="55"/>
      <c r="D19" s="55"/>
      <c r="E19" s="106"/>
      <c r="F19" s="106"/>
      <c r="G19" s="106"/>
      <c r="H19" s="106"/>
      <c r="I19" s="106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ht="15.75">
      <c r="A20" s="56"/>
      <c r="B20" s="102"/>
      <c r="C20" s="56"/>
      <c r="D20" s="56"/>
      <c r="E20" s="108"/>
      <c r="F20" s="143"/>
      <c r="G20" s="108"/>
      <c r="H20" s="108"/>
      <c r="I20" s="108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</row>
    <row r="21" spans="1:22" ht="15.75">
      <c r="A21" s="56"/>
      <c r="B21" s="102"/>
      <c r="C21" s="56"/>
      <c r="D21" s="56"/>
      <c r="E21" s="108"/>
      <c r="F21" s="108"/>
      <c r="G21" s="109"/>
      <c r="H21" s="108"/>
      <c r="I21" s="108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</row>
    <row r="22" spans="1:22" ht="15.75">
      <c r="A22" s="56"/>
      <c r="B22" s="102"/>
      <c r="C22" s="56"/>
      <c r="D22" s="56"/>
      <c r="E22" s="108"/>
      <c r="F22" s="108"/>
      <c r="G22" s="109"/>
      <c r="H22" s="108"/>
      <c r="I22" s="108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22" ht="15.75">
      <c r="A23" s="55"/>
      <c r="B23" s="101"/>
      <c r="C23" s="55"/>
      <c r="D23" s="55"/>
      <c r="E23" s="107"/>
      <c r="F23" s="107"/>
      <c r="G23" s="107"/>
      <c r="H23" s="107"/>
      <c r="I23" s="107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2" ht="15.75">
      <c r="A24" s="56"/>
      <c r="B24" s="102"/>
      <c r="C24" s="56"/>
      <c r="D24" s="56"/>
      <c r="E24" s="108"/>
      <c r="F24" s="108"/>
      <c r="G24" s="109"/>
      <c r="H24" s="108"/>
      <c r="I24" s="108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</row>
    <row r="25" spans="1:22" ht="15.75">
      <c r="A25" s="56"/>
      <c r="B25" s="102"/>
      <c r="C25" s="56"/>
      <c r="D25" s="56"/>
      <c r="E25" s="108"/>
      <c r="F25" s="108"/>
      <c r="G25" s="109"/>
      <c r="H25" s="108"/>
      <c r="I25" s="108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</row>
    <row r="26" spans="1:22" ht="15.75">
      <c r="A26" s="55"/>
      <c r="B26" s="101"/>
      <c r="C26" s="55"/>
      <c r="D26" s="55"/>
      <c r="E26" s="107"/>
      <c r="F26" s="107"/>
      <c r="G26" s="107"/>
      <c r="H26" s="107"/>
      <c r="I26" s="10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2" ht="15.75">
      <c r="A27" s="56"/>
      <c r="B27" s="102"/>
      <c r="C27" s="56"/>
      <c r="D27" s="56"/>
      <c r="E27" s="108"/>
      <c r="F27" s="108"/>
      <c r="G27" s="109"/>
      <c r="H27" s="108"/>
      <c r="I27" s="108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</row>
    <row r="28" spans="1:22" ht="15.75">
      <c r="A28" s="56"/>
      <c r="B28" s="102"/>
      <c r="C28" s="56"/>
      <c r="D28" s="56"/>
      <c r="E28" s="108"/>
      <c r="F28" s="108"/>
      <c r="G28" s="109"/>
      <c r="H28" s="108"/>
      <c r="I28" s="108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</row>
    <row r="29" spans="1:22" ht="15.75">
      <c r="A29" s="56"/>
      <c r="B29" s="102"/>
      <c r="C29" s="56"/>
      <c r="D29" s="56"/>
      <c r="E29" s="108"/>
      <c r="F29" s="108"/>
      <c r="G29" s="109"/>
      <c r="H29" s="108"/>
      <c r="I29" s="108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</row>
    <row r="30" spans="1:22" ht="15.75">
      <c r="A30" s="56"/>
      <c r="B30" s="102"/>
      <c r="C30" s="56"/>
      <c r="D30" s="56"/>
      <c r="E30" s="108"/>
      <c r="F30" s="108"/>
      <c r="G30" s="108"/>
      <c r="H30" s="108"/>
      <c r="I30" s="108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</row>
    <row r="31" spans="1:22" ht="15.75">
      <c r="A31" s="55"/>
      <c r="B31" s="101"/>
      <c r="C31" s="55"/>
      <c r="D31" s="55"/>
      <c r="E31" s="107"/>
      <c r="F31" s="107"/>
      <c r="G31" s="107"/>
      <c r="H31" s="107"/>
      <c r="I31" s="107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</row>
    <row r="32" spans="1:22" ht="15.75">
      <c r="A32" s="56"/>
      <c r="B32" s="102"/>
      <c r="C32" s="56"/>
      <c r="D32" s="56"/>
      <c r="E32" s="108"/>
      <c r="F32" s="108"/>
      <c r="G32" s="108"/>
      <c r="H32" s="108"/>
      <c r="I32" s="108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</row>
    <row r="33" spans="1:22" ht="15.75">
      <c r="A33" s="56"/>
      <c r="B33" s="102"/>
      <c r="C33" s="56"/>
      <c r="D33" s="56"/>
      <c r="E33" s="108"/>
      <c r="F33" s="108"/>
      <c r="G33" s="108"/>
      <c r="H33" s="108"/>
      <c r="I33" s="108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ht="15.75">
      <c r="A34" s="56"/>
      <c r="B34" s="102"/>
      <c r="C34" s="56"/>
      <c r="D34" s="56"/>
      <c r="E34" s="108"/>
      <c r="F34" s="108"/>
      <c r="G34" s="108"/>
      <c r="H34" s="108"/>
      <c r="I34" s="108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</row>
    <row r="35" spans="1:22" ht="15.75">
      <c r="A35" s="56"/>
      <c r="B35" s="102"/>
      <c r="C35" s="56"/>
      <c r="D35" s="56"/>
      <c r="E35" s="108"/>
      <c r="F35" s="108"/>
      <c r="G35" s="108"/>
      <c r="H35" s="108"/>
      <c r="I35" s="108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</row>
    <row r="36" spans="1:22" ht="15.75">
      <c r="A36" s="55"/>
      <c r="B36" s="101"/>
      <c r="C36" s="55"/>
      <c r="D36" s="55"/>
      <c r="E36" s="107"/>
      <c r="F36" s="107"/>
      <c r="G36" s="107"/>
      <c r="H36" s="107"/>
      <c r="I36" s="107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</row>
    <row r="37" spans="1:22" ht="15.75">
      <c r="A37" s="56"/>
      <c r="B37" s="102"/>
      <c r="C37" s="56"/>
      <c r="D37" s="56"/>
      <c r="E37" s="108"/>
      <c r="F37" s="108"/>
      <c r="G37" s="109"/>
      <c r="H37" s="108"/>
      <c r="I37" s="108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2" ht="15.75">
      <c r="A38" s="56"/>
      <c r="B38" s="102"/>
      <c r="C38" s="56"/>
      <c r="D38" s="56"/>
      <c r="E38" s="108"/>
      <c r="F38" s="108"/>
      <c r="G38" s="109"/>
      <c r="H38" s="108"/>
      <c r="I38" s="108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</row>
    <row r="39" spans="1:22" ht="15.75">
      <c r="A39" s="56"/>
      <c r="B39" s="102"/>
      <c r="C39" s="56"/>
      <c r="D39" s="56"/>
      <c r="E39" s="108"/>
      <c r="F39" s="108"/>
      <c r="G39" s="109"/>
      <c r="H39" s="108"/>
      <c r="I39" s="108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</row>
    <row r="40" spans="1:22" ht="15.75">
      <c r="A40" s="56"/>
      <c r="B40" s="102"/>
      <c r="C40" s="56"/>
      <c r="D40" s="56"/>
      <c r="E40" s="108"/>
      <c r="F40" s="108"/>
      <c r="G40" s="109"/>
      <c r="H40" s="108"/>
      <c r="I40" s="108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</row>
    <row r="41" spans="1:22" ht="15.75">
      <c r="A41" s="56"/>
      <c r="B41" s="102"/>
      <c r="C41" s="56"/>
      <c r="D41" s="56"/>
      <c r="E41" s="108"/>
      <c r="F41" s="108"/>
      <c r="G41" s="109"/>
      <c r="H41" s="108"/>
      <c r="I41" s="108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</row>
    <row r="42" spans="1:22" ht="15.75">
      <c r="A42" s="55"/>
      <c r="B42" s="101"/>
      <c r="C42" s="55"/>
      <c r="D42" s="55"/>
      <c r="E42" s="107"/>
      <c r="F42" s="107"/>
      <c r="G42" s="107"/>
      <c r="H42" s="107"/>
      <c r="I42" s="107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</row>
    <row r="43" spans="1:22" ht="15.75">
      <c r="A43" s="56"/>
      <c r="B43" s="102"/>
      <c r="C43" s="56"/>
      <c r="D43" s="56"/>
      <c r="E43" s="108"/>
      <c r="F43" s="108"/>
      <c r="G43" s="108"/>
      <c r="H43" s="108"/>
      <c r="I43" s="108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</row>
    <row r="44" spans="1:22" ht="15.75">
      <c r="A44" s="56"/>
      <c r="B44" s="102"/>
      <c r="C44" s="56"/>
      <c r="D44" s="56"/>
      <c r="E44" s="108"/>
      <c r="F44" s="108"/>
      <c r="G44" s="108"/>
      <c r="H44" s="108"/>
      <c r="I44" s="108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15.75">
      <c r="A45" s="56"/>
      <c r="B45" s="102"/>
      <c r="C45" s="56"/>
      <c r="D45" s="56"/>
      <c r="E45" s="108"/>
      <c r="F45" s="108"/>
      <c r="G45" s="108"/>
      <c r="H45" s="108"/>
      <c r="I45" s="108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</row>
    <row r="46" spans="1:22" ht="15.75">
      <c r="A46" s="56"/>
      <c r="B46" s="102"/>
      <c r="C46" s="56"/>
      <c r="D46" s="56"/>
      <c r="E46" s="108"/>
      <c r="F46" s="108"/>
      <c r="G46" s="109"/>
      <c r="H46" s="108"/>
      <c r="I46" s="108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</row>
    <row r="47" spans="1:22" ht="15.75">
      <c r="A47" s="56"/>
      <c r="B47" s="102"/>
      <c r="C47" s="56"/>
      <c r="D47" s="56"/>
      <c r="E47" s="108"/>
      <c r="F47" s="108"/>
      <c r="G47" s="109"/>
      <c r="H47" s="108"/>
      <c r="I47" s="108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</row>
    <row r="48" spans="1:22" ht="15.75">
      <c r="A48" s="56"/>
      <c r="B48" s="102"/>
      <c r="C48" s="56"/>
      <c r="D48" s="56"/>
      <c r="E48" s="108"/>
      <c r="F48" s="108"/>
      <c r="G48" s="109"/>
      <c r="H48" s="108"/>
      <c r="I48" s="108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</row>
    <row r="49" spans="1:22" ht="15.75">
      <c r="A49" s="56"/>
      <c r="B49" s="102"/>
      <c r="C49" s="56"/>
      <c r="D49" s="56"/>
      <c r="E49" s="108"/>
      <c r="F49" s="108"/>
      <c r="G49" s="109"/>
      <c r="H49" s="108"/>
      <c r="I49" s="108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</row>
    <row r="50" spans="1:22" ht="15.75">
      <c r="A50" s="56"/>
      <c r="B50" s="102"/>
      <c r="C50" s="56"/>
      <c r="D50" s="56"/>
      <c r="E50" s="108"/>
      <c r="F50" s="108"/>
      <c r="G50" s="109"/>
      <c r="H50" s="108"/>
      <c r="I50" s="108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5.75">
      <c r="A51" s="56"/>
      <c r="B51" s="102"/>
      <c r="C51" s="56"/>
      <c r="D51" s="56"/>
      <c r="E51" s="108"/>
      <c r="F51" s="108"/>
      <c r="G51" s="109"/>
      <c r="H51" s="108"/>
      <c r="I51" s="108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</row>
    <row r="52" spans="1:22" ht="15.75">
      <c r="A52" s="56"/>
      <c r="B52" s="102"/>
      <c r="C52" s="56"/>
      <c r="D52" s="56"/>
      <c r="E52" s="108"/>
      <c r="F52" s="108"/>
      <c r="G52" s="109"/>
      <c r="H52" s="108"/>
      <c r="I52" s="108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</row>
    <row r="53" spans="1:22" ht="15.75">
      <c r="A53" s="55"/>
      <c r="B53" s="101"/>
      <c r="C53" s="55"/>
      <c r="D53" s="55"/>
      <c r="E53" s="107"/>
      <c r="F53" s="107"/>
      <c r="G53" s="107"/>
      <c r="H53" s="107"/>
      <c r="I53" s="107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</row>
    <row r="54" spans="1:22" ht="15.75">
      <c r="A54" s="55"/>
      <c r="B54" s="101"/>
      <c r="C54" s="55"/>
      <c r="D54" s="55"/>
      <c r="E54" s="108"/>
      <c r="F54" s="108"/>
      <c r="G54" s="108"/>
      <c r="H54" s="108"/>
      <c r="I54" s="108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</row>
    <row r="55" spans="1:22" ht="15.75">
      <c r="A55" s="55"/>
      <c r="B55" s="101"/>
      <c r="C55" s="55"/>
      <c r="D55" s="55"/>
      <c r="E55" s="108"/>
      <c r="F55" s="108"/>
      <c r="G55" s="108"/>
      <c r="H55" s="108"/>
      <c r="I55" s="108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</row>
    <row r="56" spans="1:22" ht="15.75">
      <c r="A56" s="55"/>
      <c r="B56" s="101"/>
      <c r="C56" s="55"/>
      <c r="D56" s="55"/>
      <c r="E56" s="107"/>
      <c r="F56" s="107"/>
      <c r="G56" s="107"/>
      <c r="H56" s="107"/>
      <c r="I56" s="107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</row>
    <row r="57" spans="1:22" ht="15.75">
      <c r="A57" s="55"/>
      <c r="B57" s="101"/>
      <c r="C57" s="55"/>
      <c r="D57" s="55"/>
      <c r="E57" s="108"/>
      <c r="F57" s="108"/>
      <c r="G57" s="108"/>
      <c r="H57" s="108"/>
      <c r="I57" s="108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</row>
    <row r="58" spans="1:22" ht="15.75">
      <c r="A58" s="55"/>
      <c r="B58" s="101"/>
      <c r="C58" s="55"/>
      <c r="D58" s="55"/>
      <c r="E58" s="108"/>
      <c r="F58" s="108"/>
      <c r="G58" s="108"/>
      <c r="H58" s="108"/>
      <c r="I58" s="108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</row>
    <row r="59" spans="1:22" ht="15.75">
      <c r="A59" s="104"/>
      <c r="B59" s="101"/>
      <c r="C59" s="55"/>
      <c r="D59" s="55"/>
      <c r="E59" s="107"/>
      <c r="F59" s="107"/>
      <c r="G59" s="107"/>
      <c r="H59" s="107"/>
      <c r="I59" s="107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</row>
    <row r="60" spans="1:22" ht="15.75">
      <c r="A60" s="55"/>
      <c r="B60" s="101"/>
      <c r="C60" s="55"/>
      <c r="D60" s="55"/>
      <c r="E60" s="108"/>
      <c r="F60" s="108"/>
      <c r="G60" s="108"/>
      <c r="H60" s="108"/>
      <c r="I60" s="108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</row>
    <row r="61" spans="1:22" ht="15.75">
      <c r="A61" s="55"/>
      <c r="B61" s="101"/>
      <c r="C61" s="55"/>
      <c r="D61" s="55"/>
      <c r="E61" s="108"/>
      <c r="F61" s="108"/>
      <c r="G61" s="108"/>
      <c r="H61" s="108"/>
      <c r="I61" s="108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</row>
    <row r="62" spans="1:22" ht="15.75">
      <c r="A62" s="55"/>
      <c r="B62" s="101"/>
      <c r="C62" s="55"/>
      <c r="D62" s="55"/>
      <c r="E62" s="108"/>
      <c r="F62" s="108"/>
      <c r="G62" s="108"/>
      <c r="H62" s="108"/>
      <c r="I62" s="108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</row>
    <row r="63" spans="1:22" ht="15.75">
      <c r="A63" s="55"/>
      <c r="B63" s="101"/>
      <c r="C63" s="55"/>
      <c r="D63" s="55"/>
      <c r="E63" s="107"/>
      <c r="F63" s="107"/>
      <c r="G63" s="107"/>
      <c r="H63" s="107"/>
      <c r="I63" s="107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</row>
    <row r="64" spans="1:22" ht="15.75">
      <c r="A64" s="55"/>
      <c r="B64" s="101"/>
      <c r="C64" s="55"/>
      <c r="D64" s="55"/>
      <c r="E64" s="108"/>
      <c r="F64" s="108"/>
      <c r="G64" s="108"/>
      <c r="H64" s="108"/>
      <c r="I64" s="108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</row>
    <row r="65" spans="1:22" ht="15.75">
      <c r="A65" s="55"/>
      <c r="B65" s="101"/>
      <c r="C65" s="55"/>
      <c r="D65" s="55"/>
      <c r="E65" s="108"/>
      <c r="F65" s="108"/>
      <c r="G65" s="108"/>
      <c r="H65" s="108"/>
      <c r="I65" s="108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</row>
    <row r="66" spans="1:22" ht="15.75">
      <c r="A66" s="56"/>
      <c r="B66" s="102"/>
      <c r="C66" s="56"/>
      <c r="D66" s="56"/>
      <c r="E66" s="108"/>
      <c r="F66" s="108"/>
      <c r="G66" s="109"/>
      <c r="H66" s="108"/>
      <c r="I66" s="108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</row>
    <row r="67" spans="1:22" ht="15.75">
      <c r="A67" s="55"/>
      <c r="B67" s="101"/>
      <c r="C67" s="55"/>
      <c r="D67" s="55"/>
      <c r="E67" s="108"/>
      <c r="F67" s="108"/>
      <c r="G67" s="108"/>
      <c r="H67" s="108"/>
      <c r="I67" s="108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</row>
    <row r="68" spans="1:22" ht="15.75">
      <c r="A68" s="55"/>
      <c r="B68" s="101"/>
      <c r="C68" s="55"/>
      <c r="D68" s="55"/>
      <c r="E68" s="107"/>
      <c r="F68" s="107"/>
      <c r="G68" s="107"/>
      <c r="H68" s="107"/>
      <c r="I68" s="107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</row>
    <row r="69" spans="1:22" ht="15.75">
      <c r="A69" s="56"/>
      <c r="B69" s="102"/>
      <c r="C69" s="56"/>
      <c r="D69" s="56"/>
      <c r="E69" s="108"/>
      <c r="F69" s="108"/>
      <c r="G69" s="109"/>
      <c r="H69" s="108"/>
      <c r="I69" s="108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</row>
    <row r="70" spans="1:22" ht="15.75">
      <c r="A70" s="56"/>
      <c r="B70" s="102"/>
      <c r="C70" s="56"/>
      <c r="D70" s="56"/>
      <c r="E70" s="108"/>
      <c r="F70" s="108"/>
      <c r="G70" s="109"/>
      <c r="H70" s="108"/>
      <c r="I70" s="108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</row>
    <row r="71" spans="1:22" ht="15.75">
      <c r="A71" s="56"/>
      <c r="B71" s="102"/>
      <c r="C71" s="56"/>
      <c r="D71" s="56"/>
      <c r="E71" s="108"/>
      <c r="F71" s="108"/>
      <c r="G71" s="109"/>
      <c r="H71" s="108"/>
      <c r="I71" s="108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</row>
    <row r="72" spans="1:22" ht="15.75">
      <c r="A72" s="56"/>
      <c r="B72" s="102"/>
      <c r="C72" s="56"/>
      <c r="D72" s="56"/>
      <c r="E72" s="108"/>
      <c r="F72" s="108"/>
      <c r="G72" s="109"/>
      <c r="H72" s="108"/>
      <c r="I72" s="108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</row>
    <row r="73" spans="1:22" ht="15.75">
      <c r="A73" s="56"/>
      <c r="B73" s="102"/>
      <c r="C73" s="56"/>
      <c r="D73" s="56"/>
      <c r="E73" s="108"/>
      <c r="F73" s="108"/>
      <c r="G73" s="109"/>
      <c r="H73" s="108"/>
      <c r="I73" s="108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</row>
    <row r="74" spans="1:22" ht="15.75">
      <c r="A74" s="56"/>
      <c r="B74" s="102"/>
      <c r="C74" s="56"/>
      <c r="D74" s="56"/>
      <c r="E74" s="108"/>
      <c r="F74" s="108"/>
      <c r="G74" s="109"/>
      <c r="H74" s="108"/>
      <c r="I74" s="108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</row>
    <row r="75" spans="1:22" ht="15.75">
      <c r="A75" s="55"/>
      <c r="B75" s="101"/>
      <c r="C75" s="55"/>
      <c r="D75" s="55"/>
      <c r="E75" s="106"/>
      <c r="F75" s="106"/>
      <c r="G75" s="106"/>
      <c r="H75" s="106"/>
      <c r="I75" s="106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</row>
    <row r="76" spans="1:22" ht="15.75">
      <c r="A76" s="55"/>
      <c r="B76" s="101"/>
      <c r="C76" s="55"/>
      <c r="D76" s="55"/>
      <c r="E76" s="107"/>
      <c r="F76" s="107"/>
      <c r="G76" s="107"/>
      <c r="H76" s="107"/>
      <c r="I76" s="107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</row>
    <row r="77" spans="1:22" ht="15.75">
      <c r="A77" s="56"/>
      <c r="B77" s="102"/>
      <c r="C77" s="56"/>
      <c r="D77" s="56"/>
      <c r="E77" s="108"/>
      <c r="F77" s="108"/>
      <c r="G77" s="108"/>
      <c r="H77" s="108"/>
      <c r="I77" s="108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</row>
    <row r="78" spans="1:22" ht="15.75">
      <c r="A78" s="56"/>
      <c r="B78" s="102"/>
      <c r="C78" s="56"/>
      <c r="D78" s="56"/>
      <c r="E78" s="108"/>
      <c r="F78" s="108"/>
      <c r="G78" s="108"/>
      <c r="H78" s="108"/>
      <c r="I78" s="108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</row>
    <row r="79" spans="1:22" ht="15.75">
      <c r="A79" s="56"/>
      <c r="B79" s="102"/>
      <c r="C79" s="56"/>
      <c r="D79" s="56"/>
      <c r="E79" s="108"/>
      <c r="F79" s="108"/>
      <c r="G79" s="108"/>
      <c r="H79" s="108"/>
      <c r="I79" s="108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</row>
    <row r="80" spans="1:22" ht="15.75">
      <c r="A80" s="56"/>
      <c r="B80" s="102"/>
      <c r="C80" s="56"/>
      <c r="D80" s="56"/>
      <c r="E80" s="108"/>
      <c r="F80" s="108"/>
      <c r="G80" s="108"/>
      <c r="H80" s="108"/>
      <c r="I80" s="108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</row>
    <row r="81" spans="1:22" ht="15.75">
      <c r="A81" s="56"/>
      <c r="B81" s="102"/>
      <c r="C81" s="56"/>
      <c r="D81" s="56"/>
      <c r="E81" s="108"/>
      <c r="F81" s="108"/>
      <c r="G81" s="108"/>
      <c r="H81" s="108"/>
      <c r="I81" s="108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</row>
    <row r="82" spans="1:22" ht="15.75">
      <c r="A82" s="56"/>
      <c r="B82" s="102"/>
      <c r="C82" s="56"/>
      <c r="D82" s="56"/>
      <c r="E82" s="108"/>
      <c r="F82" s="108"/>
      <c r="G82" s="108"/>
      <c r="H82" s="108"/>
      <c r="I82" s="108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</row>
    <row r="83" spans="1:22" ht="15.75">
      <c r="A83" s="103"/>
      <c r="B83" s="102"/>
      <c r="C83" s="56"/>
      <c r="D83" s="56"/>
      <c r="E83" s="108"/>
      <c r="F83" s="108"/>
      <c r="G83" s="108"/>
      <c r="H83" s="108"/>
      <c r="I83" s="108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</row>
    <row r="84" spans="1:22" ht="15.75">
      <c r="A84" s="56"/>
      <c r="B84" s="102"/>
      <c r="C84" s="56"/>
      <c r="D84" s="56"/>
      <c r="E84" s="108"/>
      <c r="F84" s="108"/>
      <c r="G84" s="108"/>
      <c r="H84" s="108"/>
      <c r="I84" s="108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</row>
    <row r="85" spans="1:22" ht="15.75">
      <c r="A85" s="55"/>
      <c r="B85" s="101"/>
      <c r="C85" s="55"/>
      <c r="D85" s="55"/>
      <c r="E85" s="107"/>
      <c r="F85" s="107"/>
      <c r="G85" s="107"/>
      <c r="H85" s="107"/>
      <c r="I85" s="107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</row>
    <row r="86" spans="1:22" ht="15.75">
      <c r="A86" s="55"/>
      <c r="B86" s="101"/>
      <c r="C86" s="55"/>
      <c r="D86" s="55"/>
      <c r="E86" s="107"/>
      <c r="F86" s="107"/>
      <c r="G86" s="107"/>
      <c r="H86" s="107"/>
      <c r="I86" s="107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</row>
    <row r="87" spans="1:22" ht="15.75">
      <c r="A87" s="56"/>
      <c r="B87" s="102"/>
      <c r="C87" s="56"/>
      <c r="D87" s="56"/>
      <c r="E87" s="108"/>
      <c r="F87" s="108"/>
      <c r="G87" s="109"/>
      <c r="H87" s="108"/>
      <c r="I87" s="108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</row>
    <row r="88" spans="1:22" ht="15.75">
      <c r="A88" s="56"/>
      <c r="B88" s="102"/>
      <c r="C88" s="56"/>
      <c r="D88" s="56"/>
      <c r="E88" s="108"/>
      <c r="F88" s="108"/>
      <c r="G88" s="109"/>
      <c r="H88" s="108"/>
      <c r="I88" s="108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</row>
    <row r="89" spans="1:22" ht="15.75">
      <c r="A89" s="56"/>
      <c r="B89" s="102"/>
      <c r="C89" s="56"/>
      <c r="D89" s="56"/>
      <c r="E89" s="108"/>
      <c r="F89" s="108"/>
      <c r="G89" s="109"/>
      <c r="H89" s="108"/>
      <c r="I89" s="108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</row>
    <row r="90" spans="1:22" ht="15.75">
      <c r="A90" s="56"/>
      <c r="B90" s="102"/>
      <c r="C90" s="56"/>
      <c r="D90" s="56"/>
      <c r="E90" s="108"/>
      <c r="F90" s="108"/>
      <c r="G90" s="109"/>
      <c r="H90" s="108"/>
      <c r="I90" s="108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</row>
    <row r="91" spans="1:22" ht="15.75">
      <c r="A91" s="56"/>
      <c r="B91" s="102"/>
      <c r="C91" s="56"/>
      <c r="D91" s="56"/>
      <c r="E91" s="108"/>
      <c r="F91" s="108"/>
      <c r="G91" s="109"/>
      <c r="H91" s="108"/>
      <c r="I91" s="108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</row>
    <row r="92" spans="1:22" ht="15.75">
      <c r="A92" s="56"/>
      <c r="B92" s="102"/>
      <c r="C92" s="56"/>
      <c r="D92" s="56"/>
      <c r="E92" s="108"/>
      <c r="F92" s="108"/>
      <c r="G92" s="109"/>
      <c r="H92" s="108"/>
      <c r="I92" s="108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</row>
    <row r="93" spans="1:22" ht="15.75">
      <c r="A93" s="56"/>
      <c r="B93" s="102"/>
      <c r="C93" s="56"/>
      <c r="D93" s="56"/>
      <c r="E93" s="108"/>
      <c r="F93" s="108"/>
      <c r="G93" s="109"/>
      <c r="H93" s="108"/>
      <c r="I93" s="108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</row>
    <row r="94" spans="1:22" ht="15.75">
      <c r="A94" s="55"/>
      <c r="B94" s="101"/>
      <c r="C94" s="55"/>
      <c r="D94" s="55"/>
      <c r="E94" s="106"/>
      <c r="F94" s="106"/>
      <c r="G94" s="106"/>
      <c r="H94" s="106"/>
      <c r="I94" s="106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</row>
    <row r="95" spans="1:22" ht="12.7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</row>
    <row r="96" spans="1:22" ht="12.7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</row>
    <row r="97" spans="1:22" ht="12.7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</row>
    <row r="98" spans="1:22" ht="12.7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</row>
    <row r="99" spans="1:22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</row>
    <row r="100" spans="1:22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</row>
    <row r="101" spans="1:22" ht="12.7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</row>
    <row r="102" spans="1:22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</row>
    <row r="103" spans="1:22" ht="12.7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</row>
    <row r="104" spans="1:22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</row>
    <row r="105" spans="1:22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</row>
  </sheetData>
  <sheetProtection formatCells="0"/>
  <mergeCells count="10">
    <mergeCell ref="B2:F2"/>
    <mergeCell ref="A6:K6"/>
    <mergeCell ref="A9:A10"/>
    <mergeCell ref="B9:B10"/>
    <mergeCell ref="C9:C10"/>
    <mergeCell ref="D9:D10"/>
    <mergeCell ref="E9:E10"/>
    <mergeCell ref="F9:J9"/>
    <mergeCell ref="K9:K10"/>
    <mergeCell ref="B3:E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P66"/>
  <sheetViews>
    <sheetView zoomScale="75" zoomScaleNormal="75" zoomScalePageLayoutView="0" workbookViewId="0" topLeftCell="A7">
      <selection activeCell="G46" sqref="G46"/>
    </sheetView>
  </sheetViews>
  <sheetFormatPr defaultColWidth="9.00390625" defaultRowHeight="12.75"/>
  <cols>
    <col min="1" max="1" width="11.25390625" style="1" bestFit="1" customWidth="1"/>
    <col min="2" max="2" width="43.75390625" style="1" bestFit="1" customWidth="1"/>
    <col min="3" max="3" width="34.875" style="1" customWidth="1"/>
    <col min="4" max="4" width="13.375" style="1" customWidth="1"/>
    <col min="5" max="5" width="12.375" style="1" customWidth="1"/>
    <col min="6" max="6" width="8.875" style="1" customWidth="1"/>
    <col min="7" max="16384" width="9.125" style="1" customWidth="1"/>
  </cols>
  <sheetData>
    <row r="1" spans="1:5" ht="8.25" customHeight="1">
      <c r="A1" s="260"/>
      <c r="B1" s="260"/>
      <c r="C1" s="260"/>
      <c r="D1" s="260"/>
      <c r="E1" s="47"/>
    </row>
    <row r="2" spans="1:5" ht="15.75" hidden="1">
      <c r="A2" s="260"/>
      <c r="B2" s="260"/>
      <c r="C2" s="260"/>
      <c r="D2" s="260"/>
      <c r="E2" s="47"/>
    </row>
    <row r="3" spans="1:5" s="2" customFormat="1" ht="15" customHeight="1" hidden="1">
      <c r="A3" s="261"/>
      <c r="B3" s="261"/>
      <c r="C3" s="261"/>
      <c r="D3" s="261"/>
      <c r="E3" s="54"/>
    </row>
    <row r="4" spans="1:5" ht="6.75" customHeight="1">
      <c r="A4" s="47"/>
      <c r="B4" s="47"/>
      <c r="C4" s="47"/>
      <c r="D4" s="47"/>
      <c r="E4" s="47"/>
    </row>
    <row r="5" spans="1:5" ht="15.75">
      <c r="A5" s="55"/>
      <c r="B5" s="262"/>
      <c r="C5" s="262"/>
      <c r="D5" s="47"/>
      <c r="E5" s="47"/>
    </row>
    <row r="6" spans="1:5" ht="18.75">
      <c r="A6" s="59"/>
      <c r="B6" s="254" t="s">
        <v>273</v>
      </c>
      <c r="C6" s="254"/>
      <c r="D6" s="47"/>
      <c r="E6" s="47"/>
    </row>
    <row r="7" spans="1:5" ht="18.75">
      <c r="A7" s="60"/>
      <c r="B7" s="255" t="s">
        <v>289</v>
      </c>
      <c r="C7" s="256"/>
      <c r="D7" s="47"/>
      <c r="E7" s="47"/>
    </row>
    <row r="8" spans="1:5" ht="18.75">
      <c r="A8" s="61"/>
      <c r="B8" s="61"/>
      <c r="C8" s="61"/>
      <c r="D8" s="47"/>
      <c r="E8" s="47"/>
    </row>
    <row r="9" spans="1:5" ht="15.75">
      <c r="A9" s="62"/>
      <c r="D9" s="47"/>
      <c r="E9" s="47"/>
    </row>
    <row r="10" spans="1:5" ht="18.75">
      <c r="A10" s="63" t="s">
        <v>387</v>
      </c>
      <c r="B10" s="257" t="s">
        <v>410</v>
      </c>
      <c r="C10" s="257"/>
      <c r="D10" s="47"/>
      <c r="E10" s="47"/>
    </row>
    <row r="11" spans="1:5" ht="15.75">
      <c r="A11" s="64"/>
      <c r="B11" s="37"/>
      <c r="C11" s="51"/>
      <c r="D11" s="47"/>
      <c r="E11" s="47"/>
    </row>
    <row r="12" spans="1:5" ht="15.75">
      <c r="A12" s="65"/>
      <c r="B12" s="258" t="s">
        <v>145</v>
      </c>
      <c r="C12" s="259"/>
      <c r="D12" s="47"/>
      <c r="E12" s="47"/>
    </row>
    <row r="13" spans="1:5" ht="42.75" customHeight="1">
      <c r="A13" s="66"/>
      <c r="B13" s="248" t="s">
        <v>270</v>
      </c>
      <c r="C13" s="249"/>
      <c r="D13" s="47"/>
      <c r="E13" s="47"/>
    </row>
    <row r="14" spans="1:5" ht="15.75">
      <c r="A14" s="67"/>
      <c r="B14" s="247" t="s">
        <v>146</v>
      </c>
      <c r="C14" s="250"/>
      <c r="D14" s="47"/>
      <c r="E14" s="47"/>
    </row>
    <row r="15" spans="1:5" ht="66" customHeight="1">
      <c r="A15" s="68"/>
      <c r="B15" s="248" t="s">
        <v>506</v>
      </c>
      <c r="C15" s="251"/>
      <c r="D15" s="47"/>
      <c r="E15" s="47"/>
    </row>
    <row r="16" spans="1:5" ht="47.25">
      <c r="A16" s="65"/>
      <c r="B16" s="69" t="s">
        <v>411</v>
      </c>
      <c r="C16" s="70" t="s">
        <v>199</v>
      </c>
      <c r="D16" s="47"/>
      <c r="E16" s="47"/>
    </row>
    <row r="17" spans="1:5" ht="31.5">
      <c r="A17" s="65"/>
      <c r="B17" s="71" t="s">
        <v>412</v>
      </c>
      <c r="C17" s="22" t="s">
        <v>234</v>
      </c>
      <c r="D17" s="47"/>
      <c r="E17" s="47"/>
    </row>
    <row r="18" spans="1:5" ht="31.5">
      <c r="A18" s="65"/>
      <c r="B18" s="71" t="s">
        <v>413</v>
      </c>
      <c r="C18" s="22" t="s">
        <v>234</v>
      </c>
      <c r="D18" s="47"/>
      <c r="E18" s="47"/>
    </row>
    <row r="19" spans="1:5" ht="15.75">
      <c r="A19" s="65"/>
      <c r="B19" s="71" t="s">
        <v>407</v>
      </c>
      <c r="C19" s="5" t="s">
        <v>268</v>
      </c>
      <c r="D19" s="47"/>
      <c r="E19" s="47"/>
    </row>
    <row r="20" spans="1:5" ht="15.75">
      <c r="A20" s="67"/>
      <c r="B20" s="71" t="s">
        <v>408</v>
      </c>
      <c r="C20" s="1" t="s">
        <v>282</v>
      </c>
      <c r="D20" s="47"/>
      <c r="E20" s="47"/>
    </row>
    <row r="21" spans="1:5" ht="31.5">
      <c r="A21" s="65"/>
      <c r="B21" s="71" t="s">
        <v>542</v>
      </c>
      <c r="C21" s="175" t="s">
        <v>543</v>
      </c>
      <c r="D21" s="47"/>
      <c r="E21" s="47"/>
    </row>
    <row r="22" spans="1:5" ht="15.75">
      <c r="A22" s="65"/>
      <c r="B22" s="71" t="s">
        <v>147</v>
      </c>
      <c r="C22" s="22" t="s">
        <v>236</v>
      </c>
      <c r="D22" s="47"/>
      <c r="E22" s="47"/>
    </row>
    <row r="23" spans="1:5" ht="15.75">
      <c r="A23" s="65"/>
      <c r="B23" s="71" t="s">
        <v>148</v>
      </c>
      <c r="C23" s="22" t="s">
        <v>235</v>
      </c>
      <c r="D23" s="47"/>
      <c r="E23" s="47"/>
    </row>
    <row r="24" spans="1:5" ht="15.75">
      <c r="A24" s="65"/>
      <c r="B24" s="71" t="s">
        <v>416</v>
      </c>
      <c r="C24" s="22" t="s">
        <v>237</v>
      </c>
      <c r="D24" s="47"/>
      <c r="E24" s="47"/>
    </row>
    <row r="25" spans="1:5" ht="15.75">
      <c r="A25" s="65"/>
      <c r="B25" s="71" t="s">
        <v>406</v>
      </c>
      <c r="C25" s="22" t="s">
        <v>269</v>
      </c>
      <c r="D25" s="47"/>
      <c r="E25" s="47"/>
    </row>
    <row r="26" spans="1:5" ht="15.75">
      <c r="A26" s="67"/>
      <c r="B26" s="71" t="s">
        <v>417</v>
      </c>
      <c r="C26" s="72" t="s">
        <v>238</v>
      </c>
      <c r="D26" s="47"/>
      <c r="E26" s="47"/>
    </row>
    <row r="27" spans="1:5" ht="31.5">
      <c r="A27" s="67"/>
      <c r="B27" s="71" t="s">
        <v>149</v>
      </c>
      <c r="C27" s="72" t="s">
        <v>540</v>
      </c>
      <c r="D27" s="47"/>
      <c r="E27" s="47"/>
    </row>
    <row r="28" spans="1:5" ht="15.75">
      <c r="A28" s="73"/>
      <c r="B28" s="247" t="s">
        <v>150</v>
      </c>
      <c r="C28" s="250"/>
      <c r="D28" s="47"/>
      <c r="E28" s="47"/>
    </row>
    <row r="29" spans="1:5" ht="78.75">
      <c r="A29" s="68"/>
      <c r="B29" s="74" t="s">
        <v>299</v>
      </c>
      <c r="C29" s="131" t="s">
        <v>507</v>
      </c>
      <c r="D29" s="47"/>
      <c r="E29" s="47"/>
    </row>
    <row r="30" spans="1:5" ht="31.5">
      <c r="A30" s="68"/>
      <c r="B30" s="21" t="s">
        <v>414</v>
      </c>
      <c r="C30" s="134" t="s">
        <v>244</v>
      </c>
      <c r="D30" s="47"/>
      <c r="E30" s="47"/>
    </row>
    <row r="31" spans="1:5" ht="31.5">
      <c r="A31" s="75"/>
      <c r="B31" s="21" t="s">
        <v>415</v>
      </c>
      <c r="C31" s="131" t="s">
        <v>245</v>
      </c>
      <c r="D31" s="47"/>
      <c r="E31" s="47"/>
    </row>
    <row r="32" spans="1:5" ht="63">
      <c r="A32" s="75"/>
      <c r="B32" s="21" t="s">
        <v>35</v>
      </c>
      <c r="C32" s="131" t="s">
        <v>246</v>
      </c>
      <c r="D32" s="47"/>
      <c r="E32" s="47"/>
    </row>
    <row r="33" spans="1:5" ht="63">
      <c r="A33" s="75"/>
      <c r="B33" s="70" t="s">
        <v>36</v>
      </c>
      <c r="C33" s="131" t="s">
        <v>271</v>
      </c>
      <c r="D33" s="47"/>
      <c r="E33" s="47"/>
    </row>
    <row r="34" spans="1:5" ht="15.75">
      <c r="A34" s="76"/>
      <c r="B34" s="21"/>
      <c r="C34" s="23"/>
      <c r="D34" s="47"/>
      <c r="E34" s="47"/>
    </row>
    <row r="35" spans="1:5" ht="15.75">
      <c r="A35" s="77"/>
      <c r="B35" s="252" t="s">
        <v>151</v>
      </c>
      <c r="C35" s="253"/>
      <c r="D35" s="47"/>
      <c r="E35" s="47"/>
    </row>
    <row r="36" spans="1:5" ht="15.75">
      <c r="A36" s="68"/>
      <c r="B36" s="21" t="s">
        <v>152</v>
      </c>
      <c r="C36" s="72" t="s">
        <v>240</v>
      </c>
      <c r="D36" s="47"/>
      <c r="E36" s="47"/>
    </row>
    <row r="37" spans="1:5" ht="31.5">
      <c r="A37" s="68"/>
      <c r="B37" s="74" t="s">
        <v>153</v>
      </c>
      <c r="C37" s="72" t="s">
        <v>240</v>
      </c>
      <c r="D37" s="47"/>
      <c r="E37" s="47"/>
    </row>
    <row r="38" spans="1:5" ht="15.75">
      <c r="A38" s="68"/>
      <c r="B38" s="74" t="s">
        <v>154</v>
      </c>
      <c r="C38" s="131" t="s">
        <v>240</v>
      </c>
      <c r="D38" s="47"/>
      <c r="E38" s="47"/>
    </row>
    <row r="39" spans="1:5" ht="15.75">
      <c r="A39" s="75"/>
      <c r="B39" s="70" t="s">
        <v>407</v>
      </c>
      <c r="C39" s="131" t="s">
        <v>240</v>
      </c>
      <c r="D39" s="47"/>
      <c r="E39" s="47"/>
    </row>
    <row r="40" spans="1:5" ht="15.75">
      <c r="A40" s="75"/>
      <c r="B40" s="70" t="s">
        <v>408</v>
      </c>
      <c r="C40" s="131" t="s">
        <v>240</v>
      </c>
      <c r="D40" s="47"/>
      <c r="E40" s="47"/>
    </row>
    <row r="41" spans="1:5" ht="15.75">
      <c r="A41" s="75"/>
      <c r="B41" s="70" t="s">
        <v>409</v>
      </c>
      <c r="C41" s="131" t="s">
        <v>240</v>
      </c>
      <c r="D41" s="47"/>
      <c r="E41" s="47"/>
    </row>
    <row r="42" spans="1:5" ht="31.5">
      <c r="A42" s="76"/>
      <c r="B42" s="70" t="s">
        <v>155</v>
      </c>
      <c r="C42" s="131" t="s">
        <v>240</v>
      </c>
      <c r="D42" s="47"/>
      <c r="E42" s="47"/>
    </row>
    <row r="43" spans="1:5" ht="31.5">
      <c r="A43" s="78"/>
      <c r="B43" s="70" t="s">
        <v>156</v>
      </c>
      <c r="C43" s="135" t="s">
        <v>240</v>
      </c>
      <c r="D43" s="47"/>
      <c r="E43" s="47"/>
    </row>
    <row r="44" spans="1:3" ht="15.75">
      <c r="A44" s="79"/>
      <c r="B44" s="245" t="s">
        <v>157</v>
      </c>
      <c r="C44" s="246"/>
    </row>
    <row r="45" spans="1:3" ht="15.75">
      <c r="A45" s="24"/>
      <c r="B45" s="21" t="s">
        <v>132</v>
      </c>
      <c r="C45" s="128" t="s">
        <v>267</v>
      </c>
    </row>
    <row r="46" spans="1:3" ht="47.25">
      <c r="A46" s="24"/>
      <c r="B46" s="21" t="s">
        <v>137</v>
      </c>
      <c r="C46" s="128" t="s">
        <v>267</v>
      </c>
    </row>
    <row r="47" spans="1:3" ht="15.75">
      <c r="A47" s="24"/>
      <c r="B47" s="21" t="s">
        <v>133</v>
      </c>
      <c r="C47" s="128" t="s">
        <v>267</v>
      </c>
    </row>
    <row r="48" spans="1:3" ht="15.75">
      <c r="A48" s="24"/>
      <c r="B48" s="21" t="s">
        <v>134</v>
      </c>
      <c r="C48" s="128" t="s">
        <v>267</v>
      </c>
    </row>
    <row r="49" spans="1:3" ht="15.75">
      <c r="A49" s="24"/>
      <c r="B49" s="21" t="s">
        <v>135</v>
      </c>
      <c r="C49" s="128" t="s">
        <v>267</v>
      </c>
    </row>
    <row r="50" spans="1:3" ht="47.25">
      <c r="A50" s="24"/>
      <c r="B50" s="21" t="s">
        <v>136</v>
      </c>
      <c r="C50" s="128" t="s">
        <v>267</v>
      </c>
    </row>
    <row r="51" spans="1:3" ht="15.75">
      <c r="A51" s="80"/>
      <c r="B51" s="81"/>
      <c r="C51" s="58"/>
    </row>
    <row r="52" spans="1:3" ht="15.75">
      <c r="A52" s="82"/>
      <c r="B52" s="247" t="s">
        <v>158</v>
      </c>
      <c r="C52" s="247"/>
    </row>
    <row r="53" spans="1:3" ht="31.5">
      <c r="A53" s="75"/>
      <c r="B53" s="15" t="s">
        <v>159</v>
      </c>
      <c r="C53" s="131">
        <v>8662.22</v>
      </c>
    </row>
    <row r="54" spans="1:3" ht="31.5">
      <c r="A54" s="75"/>
      <c r="B54" s="83" t="s">
        <v>160</v>
      </c>
      <c r="C54" s="22" t="s">
        <v>521</v>
      </c>
    </row>
    <row r="55" spans="1:16" ht="15.75" customHeight="1">
      <c r="A55" s="82"/>
      <c r="B55" s="153" t="s">
        <v>362</v>
      </c>
      <c r="C55" s="150"/>
      <c r="D55" s="151"/>
      <c r="E55" s="151"/>
      <c r="F55" s="152"/>
      <c r="G55" s="152"/>
      <c r="H55" s="5"/>
      <c r="I55" s="25"/>
      <c r="J55" s="25"/>
      <c r="K55" s="25"/>
      <c r="L55" s="25"/>
      <c r="M55" s="5"/>
      <c r="N55" s="5"/>
      <c r="O55" s="5"/>
      <c r="P55" s="5"/>
    </row>
    <row r="56" spans="1:16" ht="15.75">
      <c r="A56" s="76"/>
      <c r="B56" s="100"/>
      <c r="C56" s="99"/>
      <c r="D56" s="99">
        <v>2009</v>
      </c>
      <c r="E56" s="99">
        <v>2010</v>
      </c>
      <c r="F56" s="99">
        <v>2011</v>
      </c>
      <c r="G56" s="99">
        <v>2012</v>
      </c>
      <c r="H56" s="5">
        <v>2013</v>
      </c>
      <c r="I56" s="25">
        <v>2014</v>
      </c>
      <c r="J56" s="25">
        <v>2015</v>
      </c>
      <c r="K56" s="25">
        <v>2016</v>
      </c>
      <c r="L56" s="25">
        <v>2017</v>
      </c>
      <c r="M56" s="5">
        <v>2018</v>
      </c>
      <c r="N56" s="5">
        <v>2019</v>
      </c>
      <c r="O56" s="217">
        <v>2020</v>
      </c>
      <c r="P56" s="217">
        <v>2021</v>
      </c>
    </row>
    <row r="57" spans="1:16" ht="47.25">
      <c r="A57" s="76"/>
      <c r="B57" s="49" t="s">
        <v>363</v>
      </c>
      <c r="C57" s="23"/>
      <c r="D57" s="5">
        <v>44571</v>
      </c>
      <c r="E57" s="5">
        <v>44091</v>
      </c>
      <c r="F57" s="5">
        <v>38892</v>
      </c>
      <c r="G57" s="5">
        <v>38802</v>
      </c>
      <c r="H57" s="5">
        <v>38452</v>
      </c>
      <c r="I57" s="25">
        <v>37903</v>
      </c>
      <c r="J57" s="25">
        <v>37480</v>
      </c>
      <c r="K57" s="25">
        <v>37159</v>
      </c>
      <c r="L57" s="25">
        <v>37159</v>
      </c>
      <c r="M57" s="5">
        <v>37146</v>
      </c>
      <c r="N57" s="5">
        <v>37129</v>
      </c>
      <c r="O57" s="5">
        <v>36909</v>
      </c>
      <c r="P57" s="5">
        <v>36090</v>
      </c>
    </row>
    <row r="58" spans="1:16" ht="15.75">
      <c r="A58" s="75"/>
      <c r="B58" s="30" t="s">
        <v>130</v>
      </c>
      <c r="C58" s="23"/>
      <c r="D58" s="5"/>
      <c r="E58" s="5"/>
      <c r="F58" s="5"/>
      <c r="G58" s="5"/>
      <c r="H58" s="5"/>
      <c r="I58" s="25"/>
      <c r="J58" s="25"/>
      <c r="K58" s="25"/>
      <c r="L58" s="25"/>
      <c r="M58" s="5"/>
      <c r="N58" s="5"/>
      <c r="O58" s="5"/>
      <c r="P58" s="5"/>
    </row>
    <row r="59" spans="1:16" ht="15.75">
      <c r="A59" s="75"/>
      <c r="B59" s="21" t="s">
        <v>364</v>
      </c>
      <c r="C59" s="23"/>
      <c r="D59" s="5">
        <v>24758</v>
      </c>
      <c r="E59" s="5">
        <v>24518</v>
      </c>
      <c r="F59" s="144">
        <v>20868</v>
      </c>
      <c r="G59" s="144">
        <v>20953</v>
      </c>
      <c r="H59" s="5">
        <v>20826</v>
      </c>
      <c r="I59" s="25">
        <v>20587</v>
      </c>
      <c r="J59" s="25">
        <v>20361</v>
      </c>
      <c r="K59" s="25">
        <v>20218</v>
      </c>
      <c r="L59" s="25">
        <v>20218</v>
      </c>
      <c r="M59" s="5">
        <v>20277</v>
      </c>
      <c r="N59" s="5">
        <v>20283</v>
      </c>
      <c r="O59" s="218">
        <v>15897</v>
      </c>
      <c r="P59" s="218">
        <v>15607</v>
      </c>
    </row>
    <row r="60" spans="1:16" ht="15.75">
      <c r="A60" s="75"/>
      <c r="B60" s="21" t="s">
        <v>365</v>
      </c>
      <c r="C60" s="23"/>
      <c r="D60" s="5">
        <v>19813</v>
      </c>
      <c r="E60" s="5">
        <v>19573</v>
      </c>
      <c r="F60" s="144">
        <v>17986</v>
      </c>
      <c r="G60" s="144">
        <v>17843</v>
      </c>
      <c r="H60" s="5">
        <v>17626</v>
      </c>
      <c r="I60" s="25">
        <v>17316</v>
      </c>
      <c r="J60" s="25">
        <v>17119</v>
      </c>
      <c r="K60" s="25">
        <v>16941</v>
      </c>
      <c r="L60" s="25">
        <v>16941</v>
      </c>
      <c r="M60" s="5">
        <v>16869</v>
      </c>
      <c r="N60" s="5">
        <v>16846</v>
      </c>
      <c r="O60" s="5">
        <v>12821</v>
      </c>
      <c r="P60" s="5">
        <v>12474</v>
      </c>
    </row>
    <row r="61" spans="1:16" ht="15.75">
      <c r="A61" s="75"/>
      <c r="B61" s="21" t="s">
        <v>366</v>
      </c>
      <c r="C61" s="23"/>
      <c r="D61" s="5">
        <v>7594</v>
      </c>
      <c r="E61" s="5">
        <v>7404</v>
      </c>
      <c r="F61" s="144">
        <v>6869</v>
      </c>
      <c r="G61" s="144">
        <v>5862</v>
      </c>
      <c r="H61" s="5">
        <v>7334</v>
      </c>
      <c r="I61" s="25">
        <v>7536</v>
      </c>
      <c r="J61" s="25">
        <v>7610</v>
      </c>
      <c r="K61" s="25">
        <v>7957</v>
      </c>
      <c r="L61" s="25">
        <v>7957</v>
      </c>
      <c r="M61" s="5">
        <v>8063</v>
      </c>
      <c r="N61" s="5">
        <v>8210</v>
      </c>
      <c r="O61" s="219">
        <v>8191</v>
      </c>
      <c r="P61" s="219">
        <v>8009</v>
      </c>
    </row>
    <row r="62" spans="1:3" ht="15.75">
      <c r="A62" s="81"/>
      <c r="B62" s="85"/>
      <c r="C62" s="86"/>
    </row>
    <row r="63" spans="1:3" ht="15.75">
      <c r="A63" s="81"/>
      <c r="B63" s="85"/>
      <c r="C63" s="57"/>
    </row>
    <row r="64" spans="1:3" ht="15.75">
      <c r="A64" s="81"/>
      <c r="B64" s="85"/>
      <c r="C64" s="57"/>
    </row>
    <row r="65" spans="1:3" ht="15.75">
      <c r="A65" s="81"/>
      <c r="B65" s="85"/>
      <c r="C65" s="57"/>
    </row>
    <row r="66" spans="1:3" ht="15.75">
      <c r="A66" s="81"/>
      <c r="B66" s="85"/>
      <c r="C66" s="57"/>
    </row>
  </sheetData>
  <sheetProtection formatCells="0"/>
  <mergeCells count="15">
    <mergeCell ref="B6:C6"/>
    <mergeCell ref="B7:C7"/>
    <mergeCell ref="B10:C10"/>
    <mergeCell ref="B12:C12"/>
    <mergeCell ref="A1:D1"/>
    <mergeCell ref="A2:D2"/>
    <mergeCell ref="A3:D3"/>
    <mergeCell ref="B5:C5"/>
    <mergeCell ref="B44:C44"/>
    <mergeCell ref="B52:C52"/>
    <mergeCell ref="B13:C13"/>
    <mergeCell ref="B14:C14"/>
    <mergeCell ref="B15:C15"/>
    <mergeCell ref="B28:C28"/>
    <mergeCell ref="B35:C35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I80"/>
  <sheetViews>
    <sheetView zoomScalePageLayoutView="0" workbookViewId="0" topLeftCell="B1">
      <selection activeCell="AJ28" sqref="AJ28"/>
    </sheetView>
  </sheetViews>
  <sheetFormatPr defaultColWidth="9.00390625" defaultRowHeight="12.75"/>
  <cols>
    <col min="1" max="1" width="3.75390625" style="1" customWidth="1"/>
    <col min="2" max="2" width="28.125" style="1" customWidth="1"/>
    <col min="3" max="3" width="12.625" style="1" customWidth="1"/>
    <col min="4" max="4" width="12.00390625" style="1" hidden="1" customWidth="1"/>
    <col min="5" max="5" width="13.875" style="1" hidden="1" customWidth="1"/>
    <col min="6" max="6" width="11.875" style="1" hidden="1" customWidth="1"/>
    <col min="7" max="7" width="12.875" style="1" hidden="1" customWidth="1"/>
    <col min="8" max="8" width="0.12890625" style="1" hidden="1" customWidth="1"/>
    <col min="9" max="9" width="11.75390625" style="1" hidden="1" customWidth="1"/>
    <col min="10" max="10" width="8.875" style="1" hidden="1" customWidth="1"/>
    <col min="11" max="11" width="13.00390625" style="1" hidden="1" customWidth="1"/>
    <col min="12" max="12" width="12.75390625" style="1" hidden="1" customWidth="1"/>
    <col min="13" max="13" width="12.875" style="1" hidden="1" customWidth="1"/>
    <col min="14" max="14" width="9.125" style="1" hidden="1" customWidth="1"/>
    <col min="15" max="15" width="15.25390625" style="1" hidden="1" customWidth="1"/>
    <col min="16" max="16" width="9.125" style="1" hidden="1" customWidth="1"/>
    <col min="17" max="17" width="15.25390625" style="1" hidden="1" customWidth="1"/>
    <col min="18" max="18" width="9.00390625" style="1" hidden="1" customWidth="1"/>
    <col min="19" max="19" width="14.625" style="1" hidden="1" customWidth="1"/>
    <col min="20" max="20" width="9.125" style="1" hidden="1" customWidth="1"/>
    <col min="21" max="21" width="5.125" style="1" hidden="1" customWidth="1"/>
    <col min="22" max="22" width="0.12890625" style="1" customWidth="1"/>
    <col min="23" max="23" width="0.2421875" style="1" customWidth="1"/>
    <col min="24" max="24" width="11.00390625" style="1" bestFit="1" customWidth="1"/>
    <col min="25" max="25" width="12.25390625" style="1" bestFit="1" customWidth="1"/>
    <col min="26" max="26" width="11.625" style="1" customWidth="1"/>
    <col min="27" max="27" width="14.75390625" style="1" customWidth="1"/>
    <col min="28" max="28" width="9.125" style="1" customWidth="1"/>
    <col min="29" max="29" width="13.125" style="1" customWidth="1"/>
    <col min="30" max="30" width="9.125" style="1" customWidth="1"/>
    <col min="31" max="31" width="13.25390625" style="1" customWidth="1"/>
    <col min="32" max="16384" width="9.125" style="1" customWidth="1"/>
  </cols>
  <sheetData>
    <row r="1" spans="1:3" ht="15.75">
      <c r="A1" s="264" t="s">
        <v>228</v>
      </c>
      <c r="B1" s="264"/>
      <c r="C1" s="264"/>
    </row>
    <row r="2" spans="1:35" ht="15.75">
      <c r="A2" s="53"/>
      <c r="B2" s="266" t="s">
        <v>273</v>
      </c>
      <c r="C2" s="267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</row>
    <row r="3" spans="1:35" s="2" customFormat="1" ht="9.75" customHeight="1">
      <c r="A3" s="50"/>
      <c r="B3" s="263" t="s">
        <v>277</v>
      </c>
      <c r="C3" s="26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</row>
    <row r="4" spans="1:35" ht="13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</row>
    <row r="5" spans="1:35" ht="69.75" customHeight="1" hidden="1">
      <c r="A5" s="91"/>
      <c r="B5" s="91"/>
      <c r="C5" s="92"/>
      <c r="D5" s="52" t="s">
        <v>118</v>
      </c>
      <c r="E5" s="52" t="s">
        <v>118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</row>
    <row r="6" spans="1:35" s="38" customFormat="1" ht="101.25" customHeight="1">
      <c r="A6" s="96"/>
      <c r="B6" s="98" t="s">
        <v>361</v>
      </c>
      <c r="C6" s="172" t="s">
        <v>334</v>
      </c>
      <c r="D6" s="172" t="s">
        <v>197</v>
      </c>
      <c r="E6" s="172" t="s">
        <v>198</v>
      </c>
      <c r="F6" s="172" t="s">
        <v>92</v>
      </c>
      <c r="G6" s="172" t="s">
        <v>93</v>
      </c>
      <c r="H6" s="172" t="s">
        <v>26</v>
      </c>
      <c r="I6" s="172" t="s">
        <v>27</v>
      </c>
      <c r="J6" s="172" t="s">
        <v>457</v>
      </c>
      <c r="K6" s="172" t="s">
        <v>458</v>
      </c>
      <c r="L6" s="172" t="s">
        <v>465</v>
      </c>
      <c r="M6" s="172" t="s">
        <v>466</v>
      </c>
      <c r="N6" s="172" t="s">
        <v>476</v>
      </c>
      <c r="O6" s="172" t="s">
        <v>469</v>
      </c>
      <c r="P6" s="172" t="s">
        <v>475</v>
      </c>
      <c r="Q6" s="172" t="s">
        <v>477</v>
      </c>
      <c r="R6" s="172" t="s">
        <v>481</v>
      </c>
      <c r="S6" s="172" t="s">
        <v>482</v>
      </c>
      <c r="T6" s="172" t="s">
        <v>486</v>
      </c>
      <c r="U6" s="172" t="s">
        <v>487</v>
      </c>
      <c r="V6" s="172" t="s">
        <v>503</v>
      </c>
      <c r="W6" s="172" t="s">
        <v>504</v>
      </c>
      <c r="X6" s="172" t="s">
        <v>511</v>
      </c>
      <c r="Y6" s="172" t="s">
        <v>512</v>
      </c>
      <c r="Z6" s="172" t="s">
        <v>516</v>
      </c>
      <c r="AA6" s="172" t="s">
        <v>517</v>
      </c>
      <c r="AB6" s="172" t="s">
        <v>516</v>
      </c>
      <c r="AC6" s="172" t="s">
        <v>539</v>
      </c>
      <c r="AD6" s="172" t="s">
        <v>544</v>
      </c>
      <c r="AE6" s="172" t="s">
        <v>545</v>
      </c>
      <c r="AF6" s="95"/>
      <c r="AG6" s="95"/>
      <c r="AH6" s="95"/>
      <c r="AI6" s="95"/>
    </row>
    <row r="7" spans="1:35" ht="69.75" customHeight="1">
      <c r="A7" s="122">
        <v>1</v>
      </c>
      <c r="B7" s="119" t="s">
        <v>187</v>
      </c>
      <c r="C7" s="265" t="s">
        <v>319</v>
      </c>
      <c r="D7" s="165" t="s">
        <v>97</v>
      </c>
      <c r="E7" s="165">
        <v>5114820</v>
      </c>
      <c r="F7" s="165" t="s">
        <v>62</v>
      </c>
      <c r="G7" s="165">
        <v>5114820</v>
      </c>
      <c r="H7" s="165" t="s">
        <v>455</v>
      </c>
      <c r="I7" s="165">
        <v>1805215</v>
      </c>
      <c r="J7" s="165" t="s">
        <v>461</v>
      </c>
      <c r="K7" s="165">
        <v>3996217</v>
      </c>
      <c r="L7" s="165" t="s">
        <v>467</v>
      </c>
      <c r="M7" s="165">
        <v>1905613</v>
      </c>
      <c r="N7" s="165" t="s">
        <v>472</v>
      </c>
      <c r="O7" s="165">
        <v>3996025</v>
      </c>
      <c r="P7" s="165">
        <v>654</v>
      </c>
      <c r="Q7" s="165">
        <v>1967045</v>
      </c>
      <c r="R7" s="213" t="s">
        <v>485</v>
      </c>
      <c r="S7" s="213">
        <v>4096025</v>
      </c>
      <c r="T7" s="213" t="s">
        <v>494</v>
      </c>
      <c r="U7" s="213">
        <v>1805612.66</v>
      </c>
      <c r="V7" s="213" t="s">
        <v>505</v>
      </c>
      <c r="W7" s="216">
        <v>4096025</v>
      </c>
      <c r="X7" s="213" t="s">
        <v>513</v>
      </c>
      <c r="Y7" s="216">
        <v>1693498</v>
      </c>
      <c r="Z7" s="213" t="s">
        <v>535</v>
      </c>
      <c r="AA7" s="216">
        <v>4098900</v>
      </c>
      <c r="AB7" s="213" t="s">
        <v>541</v>
      </c>
      <c r="AC7" s="228">
        <v>1043150</v>
      </c>
      <c r="AD7" s="213" t="s">
        <v>555</v>
      </c>
      <c r="AE7" s="228">
        <v>2574200</v>
      </c>
      <c r="AF7" s="93"/>
      <c r="AG7" s="93"/>
      <c r="AH7" s="93"/>
      <c r="AI7" s="93"/>
    </row>
    <row r="8" spans="1:35" ht="70.5" customHeight="1">
      <c r="A8" s="68">
        <v>2</v>
      </c>
      <c r="B8" s="120" t="s">
        <v>188</v>
      </c>
      <c r="C8" s="265"/>
      <c r="D8" s="165">
        <v>380</v>
      </c>
      <c r="E8" s="165">
        <v>10435159.16</v>
      </c>
      <c r="F8" s="165">
        <v>346</v>
      </c>
      <c r="G8" s="165">
        <v>8462930.06</v>
      </c>
      <c r="H8" s="165">
        <v>506</v>
      </c>
      <c r="I8" s="165">
        <v>9408343</v>
      </c>
      <c r="J8" s="165">
        <v>519</v>
      </c>
      <c r="K8" s="165">
        <v>18638363.13</v>
      </c>
      <c r="L8" s="165">
        <v>534</v>
      </c>
      <c r="M8" s="165">
        <v>11061616</v>
      </c>
      <c r="N8" s="165">
        <v>562</v>
      </c>
      <c r="O8" s="165">
        <v>21976386.64</v>
      </c>
      <c r="P8" s="165">
        <v>597</v>
      </c>
      <c r="Q8" s="165">
        <v>12529886.76</v>
      </c>
      <c r="R8" s="213">
        <v>642</v>
      </c>
      <c r="S8" s="213">
        <v>25250665.27</v>
      </c>
      <c r="T8" s="213">
        <v>665</v>
      </c>
      <c r="U8" s="213">
        <v>14179206.81</v>
      </c>
      <c r="V8" s="213">
        <v>643</v>
      </c>
      <c r="W8" s="214">
        <v>27603993.84</v>
      </c>
      <c r="X8" s="213">
        <v>674</v>
      </c>
      <c r="Y8" s="214">
        <v>18683267.08</v>
      </c>
      <c r="Z8" s="213">
        <v>702</v>
      </c>
      <c r="AA8" s="214">
        <v>37053845.13</v>
      </c>
      <c r="AB8" s="213">
        <v>749</v>
      </c>
      <c r="AC8" s="229">
        <v>17046766.24</v>
      </c>
      <c r="AD8" s="213">
        <v>775</v>
      </c>
      <c r="AE8" s="229" t="s">
        <v>556</v>
      </c>
      <c r="AF8" s="93"/>
      <c r="AG8" s="93"/>
      <c r="AH8" s="93"/>
      <c r="AI8" s="93"/>
    </row>
    <row r="9" spans="1:35" ht="63" customHeight="1">
      <c r="A9" s="68">
        <v>3</v>
      </c>
      <c r="B9" s="119" t="s">
        <v>189</v>
      </c>
      <c r="C9" s="265"/>
      <c r="D9" s="165" t="s">
        <v>98</v>
      </c>
      <c r="E9" s="165">
        <v>4458278.99</v>
      </c>
      <c r="F9" s="165" t="s">
        <v>63</v>
      </c>
      <c r="G9" s="165">
        <v>5026980.73</v>
      </c>
      <c r="H9" s="165" t="s">
        <v>456</v>
      </c>
      <c r="I9" s="165">
        <v>2859950.02</v>
      </c>
      <c r="J9" s="165">
        <v>562</v>
      </c>
      <c r="K9" s="165">
        <v>5754353.36</v>
      </c>
      <c r="L9" s="165">
        <v>558</v>
      </c>
      <c r="M9" s="165">
        <v>2919917.66</v>
      </c>
      <c r="N9" s="165">
        <v>635</v>
      </c>
      <c r="O9" s="165">
        <v>6004697.08</v>
      </c>
      <c r="P9" s="165">
        <v>654</v>
      </c>
      <c r="Q9" s="165">
        <v>3527369.92</v>
      </c>
      <c r="R9" s="213">
        <v>702</v>
      </c>
      <c r="S9" s="213">
        <v>7192108.75</v>
      </c>
      <c r="T9" s="213">
        <v>710</v>
      </c>
      <c r="U9" s="213">
        <v>3837639.59</v>
      </c>
      <c r="V9" s="213">
        <v>729</v>
      </c>
      <c r="W9" s="213">
        <v>983120.88</v>
      </c>
      <c r="X9" s="213">
        <v>824</v>
      </c>
      <c r="Y9" s="213">
        <v>4378152.52</v>
      </c>
      <c r="Z9" s="226" t="s">
        <v>536</v>
      </c>
      <c r="AA9" s="213">
        <v>9388011.78</v>
      </c>
      <c r="AB9" s="213">
        <v>877</v>
      </c>
      <c r="AC9" s="227">
        <v>5376024.55</v>
      </c>
      <c r="AD9" s="213">
        <v>1125</v>
      </c>
      <c r="AE9" s="228">
        <v>9966925.01</v>
      </c>
      <c r="AF9" s="93"/>
      <c r="AG9" s="93"/>
      <c r="AH9" s="93"/>
      <c r="AI9" s="93"/>
    </row>
    <row r="10" spans="1:35" ht="77.25" customHeight="1">
      <c r="A10" s="68"/>
      <c r="B10" s="163" t="s">
        <v>190</v>
      </c>
      <c r="C10" s="265" t="s">
        <v>335</v>
      </c>
      <c r="D10" s="165">
        <v>4917</v>
      </c>
      <c r="E10" s="165">
        <v>33829492.5</v>
      </c>
      <c r="F10" s="165">
        <v>5071</v>
      </c>
      <c r="G10" s="165">
        <v>33470069.06</v>
      </c>
      <c r="H10" s="165">
        <v>5183</v>
      </c>
      <c r="I10" s="165">
        <v>18543903.5</v>
      </c>
      <c r="J10" s="165">
        <v>5190</v>
      </c>
      <c r="K10" s="165">
        <v>36750682.18</v>
      </c>
      <c r="L10" s="199">
        <v>5227</v>
      </c>
      <c r="M10" s="165">
        <v>18053157.57</v>
      </c>
      <c r="N10" s="199"/>
      <c r="O10" s="165"/>
      <c r="P10" s="199">
        <v>5251</v>
      </c>
      <c r="Q10" s="165">
        <v>18069623.76</v>
      </c>
      <c r="R10" s="220">
        <f aca="true" t="shared" si="0" ref="R10:Y10">SUM(R11:R14)</f>
        <v>5226</v>
      </c>
      <c r="S10" s="221">
        <f t="shared" si="0"/>
        <v>35682866.17</v>
      </c>
      <c r="T10" s="220">
        <f t="shared" si="0"/>
        <v>5221</v>
      </c>
      <c r="U10" s="221">
        <f t="shared" si="0"/>
        <v>17052112.75</v>
      </c>
      <c r="V10" s="220">
        <f t="shared" si="0"/>
        <v>5164</v>
      </c>
      <c r="W10" s="221">
        <f t="shared" si="0"/>
        <v>34914004.64</v>
      </c>
      <c r="X10" s="220">
        <f t="shared" si="0"/>
        <v>5129</v>
      </c>
      <c r="Y10" s="221">
        <f t="shared" si="0"/>
        <v>17182012.98</v>
      </c>
      <c r="Z10" s="220">
        <v>5070</v>
      </c>
      <c r="AA10" s="221">
        <v>340614963.01</v>
      </c>
      <c r="AB10" s="220">
        <v>4997</v>
      </c>
      <c r="AC10" s="230" t="s">
        <v>524</v>
      </c>
      <c r="AD10" s="220">
        <v>4906</v>
      </c>
      <c r="AE10" s="230" t="s">
        <v>547</v>
      </c>
      <c r="AF10" s="93"/>
      <c r="AG10" s="93"/>
      <c r="AH10" s="93"/>
      <c r="AI10" s="93"/>
    </row>
    <row r="11" spans="1:35" ht="43.5" customHeight="1">
      <c r="A11" s="68">
        <v>4</v>
      </c>
      <c r="B11" s="121" t="s">
        <v>191</v>
      </c>
      <c r="C11" s="265"/>
      <c r="D11" s="165">
        <v>2861</v>
      </c>
      <c r="E11" s="165">
        <v>29224168.14</v>
      </c>
      <c r="F11" s="165">
        <v>2767</v>
      </c>
      <c r="G11" s="165">
        <v>28361520.61</v>
      </c>
      <c r="H11" s="165">
        <v>2701</v>
      </c>
      <c r="I11" s="165">
        <v>15350302.28</v>
      </c>
      <c r="J11" s="165">
        <v>2668</v>
      </c>
      <c r="K11" s="165">
        <v>30423172.14</v>
      </c>
      <c r="L11" s="165">
        <v>2599</v>
      </c>
      <c r="M11" s="165">
        <v>14802502.69</v>
      </c>
      <c r="N11" s="165">
        <v>2514</v>
      </c>
      <c r="O11" s="165">
        <v>29066856.29</v>
      </c>
      <c r="P11" s="165">
        <v>2457</v>
      </c>
      <c r="Q11" s="174">
        <v>14504633.87</v>
      </c>
      <c r="R11" s="213">
        <v>2366</v>
      </c>
      <c r="S11" s="214">
        <v>28475368.53</v>
      </c>
      <c r="T11" s="213">
        <v>2291</v>
      </c>
      <c r="U11" s="214">
        <v>13666036.14</v>
      </c>
      <c r="V11" s="213">
        <v>2215</v>
      </c>
      <c r="W11" s="214">
        <v>27254769.76</v>
      </c>
      <c r="X11" s="213">
        <v>2154</v>
      </c>
      <c r="Y11" s="214">
        <v>13234266.83</v>
      </c>
      <c r="Z11" s="213">
        <v>2080</v>
      </c>
      <c r="AA11" s="214">
        <v>26559560.53</v>
      </c>
      <c r="AB11" s="213">
        <v>2002</v>
      </c>
      <c r="AC11" s="229" t="s">
        <v>523</v>
      </c>
      <c r="AD11" s="213">
        <v>1914</v>
      </c>
      <c r="AE11" s="229" t="s">
        <v>548</v>
      </c>
      <c r="AF11" s="93"/>
      <c r="AG11" s="93"/>
      <c r="AH11" s="93"/>
      <c r="AI11" s="93"/>
    </row>
    <row r="12" spans="1:35" ht="16.5" customHeight="1">
      <c r="A12" s="68">
        <v>5</v>
      </c>
      <c r="B12" s="121" t="s">
        <v>192</v>
      </c>
      <c r="C12" s="265"/>
      <c r="D12" s="165">
        <v>2</v>
      </c>
      <c r="E12" s="165">
        <v>18194.38</v>
      </c>
      <c r="F12" s="165">
        <v>1</v>
      </c>
      <c r="G12" s="165">
        <v>9492.72</v>
      </c>
      <c r="H12" s="165">
        <v>1</v>
      </c>
      <c r="I12" s="165">
        <v>5311.2</v>
      </c>
      <c r="J12" s="165">
        <v>1</v>
      </c>
      <c r="K12" s="165">
        <v>10622.4</v>
      </c>
      <c r="L12" s="165">
        <v>1</v>
      </c>
      <c r="M12" s="165">
        <v>5311.2</v>
      </c>
      <c r="N12" s="165">
        <v>1</v>
      </c>
      <c r="O12" s="165">
        <v>10622.4</v>
      </c>
      <c r="P12" s="165">
        <v>1</v>
      </c>
      <c r="Q12" s="165">
        <v>5523.66</v>
      </c>
      <c r="R12" s="213">
        <v>1</v>
      </c>
      <c r="S12" s="214">
        <v>11047.32</v>
      </c>
      <c r="T12" s="213">
        <v>1</v>
      </c>
      <c r="U12" s="213">
        <v>5560.48</v>
      </c>
      <c r="V12" s="213">
        <v>1</v>
      </c>
      <c r="W12" s="213">
        <v>11305.06</v>
      </c>
      <c r="X12" s="213">
        <v>1</v>
      </c>
      <c r="Y12" s="214">
        <v>5744.58</v>
      </c>
      <c r="Z12" s="213">
        <v>1</v>
      </c>
      <c r="AA12" s="214">
        <v>11723.73</v>
      </c>
      <c r="AB12" s="213">
        <v>1</v>
      </c>
      <c r="AC12" s="229" t="s">
        <v>522</v>
      </c>
      <c r="AD12" s="220">
        <v>1</v>
      </c>
      <c r="AE12" s="230" t="s">
        <v>549</v>
      </c>
      <c r="AF12" s="93"/>
      <c r="AG12" s="93"/>
      <c r="AH12" s="93"/>
      <c r="AI12" s="93"/>
    </row>
    <row r="13" spans="1:35" ht="51.75" customHeight="1">
      <c r="A13" s="68">
        <v>6</v>
      </c>
      <c r="B13" s="121" t="s">
        <v>193</v>
      </c>
      <c r="C13" s="265"/>
      <c r="D13" s="165">
        <v>27</v>
      </c>
      <c r="E13" s="165">
        <v>297193.64</v>
      </c>
      <c r="F13" s="165">
        <v>25</v>
      </c>
      <c r="G13" s="165">
        <v>276946.04</v>
      </c>
      <c r="H13" s="165">
        <v>25</v>
      </c>
      <c r="I13" s="165">
        <v>145036.4</v>
      </c>
      <c r="J13" s="165">
        <v>22</v>
      </c>
      <c r="K13" s="165">
        <v>279145.4</v>
      </c>
      <c r="L13" s="165">
        <v>21</v>
      </c>
      <c r="M13" s="165">
        <v>128148</v>
      </c>
      <c r="N13" s="165">
        <v>22</v>
      </c>
      <c r="O13" s="165">
        <v>257290.6</v>
      </c>
      <c r="P13" s="165">
        <v>22</v>
      </c>
      <c r="Q13" s="165">
        <v>136374.48</v>
      </c>
      <c r="R13" s="213">
        <v>19</v>
      </c>
      <c r="S13" s="214">
        <v>258285</v>
      </c>
      <c r="T13" s="213">
        <v>19</v>
      </c>
      <c r="U13" s="213">
        <v>118563.23</v>
      </c>
      <c r="V13" s="213">
        <v>19</v>
      </c>
      <c r="W13" s="213">
        <v>241052.81</v>
      </c>
      <c r="X13" s="213">
        <v>18</v>
      </c>
      <c r="Y13" s="214">
        <v>117117.23</v>
      </c>
      <c r="Z13" s="213">
        <v>17</v>
      </c>
      <c r="AA13" s="214">
        <v>231226.37</v>
      </c>
      <c r="AB13" s="213">
        <v>17</v>
      </c>
      <c r="AC13" s="229" t="s">
        <v>525</v>
      </c>
      <c r="AD13" s="213">
        <v>16</v>
      </c>
      <c r="AE13" s="229" t="s">
        <v>550</v>
      </c>
      <c r="AF13" s="93"/>
      <c r="AG13" s="93"/>
      <c r="AH13" s="93"/>
      <c r="AI13" s="93"/>
    </row>
    <row r="14" spans="1:35" ht="48.75" customHeight="1">
      <c r="A14" s="68">
        <v>7</v>
      </c>
      <c r="B14" s="121" t="s">
        <v>194</v>
      </c>
      <c r="C14" s="265"/>
      <c r="D14" s="165">
        <v>2027</v>
      </c>
      <c r="E14" s="165">
        <v>4289936.34</v>
      </c>
      <c r="F14" s="165">
        <v>2278</v>
      </c>
      <c r="G14" s="165">
        <v>4822361.69</v>
      </c>
      <c r="H14" s="165">
        <v>2456</v>
      </c>
      <c r="I14" s="165">
        <v>3043253.62</v>
      </c>
      <c r="J14" s="165">
        <v>2499</v>
      </c>
      <c r="K14" s="165">
        <v>6037742.24</v>
      </c>
      <c r="L14" s="165">
        <v>2606</v>
      </c>
      <c r="M14" s="165">
        <v>3117195.68</v>
      </c>
      <c r="N14" s="165">
        <v>2682</v>
      </c>
      <c r="O14" s="165">
        <v>6297247.22</v>
      </c>
      <c r="P14" s="165">
        <v>2771</v>
      </c>
      <c r="Q14" s="165">
        <v>3423091.75</v>
      </c>
      <c r="R14" s="213">
        <v>2840</v>
      </c>
      <c r="S14" s="214">
        <v>6938165.32</v>
      </c>
      <c r="T14" s="213">
        <v>2910</v>
      </c>
      <c r="U14" s="213">
        <v>3261952.9</v>
      </c>
      <c r="V14" s="213">
        <v>2929</v>
      </c>
      <c r="W14" s="214">
        <v>7406877.01</v>
      </c>
      <c r="X14" s="213">
        <v>2956</v>
      </c>
      <c r="Y14" s="214">
        <v>3824884.34</v>
      </c>
      <c r="Z14" s="213">
        <v>2972</v>
      </c>
      <c r="AA14" s="214">
        <v>7812452.38</v>
      </c>
      <c r="AB14" s="213">
        <v>2977</v>
      </c>
      <c r="AC14" s="229" t="s">
        <v>526</v>
      </c>
      <c r="AD14" s="213">
        <v>2976</v>
      </c>
      <c r="AE14" s="229" t="s">
        <v>551</v>
      </c>
      <c r="AF14" s="93"/>
      <c r="AG14" s="93"/>
      <c r="AH14" s="93"/>
      <c r="AI14" s="93"/>
    </row>
    <row r="15" spans="1:35" ht="51.75" customHeight="1">
      <c r="A15" s="68"/>
      <c r="B15" s="119" t="s">
        <v>195</v>
      </c>
      <c r="C15" s="265"/>
      <c r="D15" s="164">
        <v>2900</v>
      </c>
      <c r="E15" s="154">
        <v>40906342.34</v>
      </c>
      <c r="F15" s="164">
        <v>2807</v>
      </c>
      <c r="G15" s="154">
        <v>42982598.86</v>
      </c>
      <c r="H15" s="165">
        <v>2744</v>
      </c>
      <c r="I15" s="165">
        <v>22303335.26</v>
      </c>
      <c r="J15" s="165">
        <v>2680</v>
      </c>
      <c r="K15" s="165">
        <v>43893034.14</v>
      </c>
      <c r="L15" s="165">
        <v>2644</v>
      </c>
      <c r="M15" s="165">
        <v>25351716.18</v>
      </c>
      <c r="N15" s="165">
        <v>2571</v>
      </c>
      <c r="O15" s="165">
        <v>50065086.78</v>
      </c>
      <c r="P15" s="165">
        <v>2545</v>
      </c>
      <c r="Q15" s="165">
        <v>25117214.13</v>
      </c>
      <c r="R15" s="213">
        <v>2454</v>
      </c>
      <c r="S15" s="213">
        <v>49346740.7</v>
      </c>
      <c r="T15" s="213">
        <v>2307</v>
      </c>
      <c r="U15" s="214">
        <v>23315925.3</v>
      </c>
      <c r="V15" s="213">
        <v>2208</v>
      </c>
      <c r="W15" s="214">
        <v>47046574.03</v>
      </c>
      <c r="X15" s="213">
        <v>2175</v>
      </c>
      <c r="Y15" s="214">
        <v>22779746.09</v>
      </c>
      <c r="Z15" s="213">
        <v>2092</v>
      </c>
      <c r="AA15" s="214">
        <v>45761007.17</v>
      </c>
      <c r="AB15" s="213">
        <v>2004</v>
      </c>
      <c r="AC15" s="229" t="s">
        <v>527</v>
      </c>
      <c r="AD15" s="213">
        <v>1920</v>
      </c>
      <c r="AE15" s="229" t="s">
        <v>552</v>
      </c>
      <c r="AF15" s="93"/>
      <c r="AG15" s="93"/>
      <c r="AH15" s="93"/>
      <c r="AI15" s="93"/>
    </row>
    <row r="16" spans="1:35" ht="47.25" customHeight="1">
      <c r="A16" s="68">
        <v>8</v>
      </c>
      <c r="B16" s="119" t="s">
        <v>191</v>
      </c>
      <c r="C16" s="265"/>
      <c r="D16" s="165">
        <v>2875</v>
      </c>
      <c r="E16" s="165">
        <v>40439067.2</v>
      </c>
      <c r="F16" s="165">
        <v>2782</v>
      </c>
      <c r="G16" s="165">
        <v>42457483.58</v>
      </c>
      <c r="H16" s="165">
        <v>2719</v>
      </c>
      <c r="I16" s="178">
        <v>22014930.81</v>
      </c>
      <c r="J16" s="165">
        <v>2658</v>
      </c>
      <c r="K16" s="178">
        <v>43348966.25</v>
      </c>
      <c r="L16" s="165">
        <v>2620</v>
      </c>
      <c r="M16" s="178">
        <v>24931716.18</v>
      </c>
      <c r="N16" s="165">
        <v>2546</v>
      </c>
      <c r="O16" s="178">
        <v>49219086.78</v>
      </c>
      <c r="P16" s="165">
        <v>2519</v>
      </c>
      <c r="Q16" s="165">
        <v>24594603.86</v>
      </c>
      <c r="R16" s="213">
        <v>2431</v>
      </c>
      <c r="S16" s="213">
        <v>48384924.43</v>
      </c>
      <c r="T16" s="213">
        <v>2284</v>
      </c>
      <c r="U16" s="214">
        <v>22885534.35</v>
      </c>
      <c r="V16" s="213">
        <v>2185</v>
      </c>
      <c r="W16" s="214">
        <v>46168007.38</v>
      </c>
      <c r="X16" s="213">
        <v>2154</v>
      </c>
      <c r="Y16" s="214">
        <v>22334818.04</v>
      </c>
      <c r="Z16" s="213">
        <v>2073</v>
      </c>
      <c r="AA16" s="214">
        <v>44930501.57</v>
      </c>
      <c r="AB16" s="213">
        <v>1985</v>
      </c>
      <c r="AC16" s="229" t="s">
        <v>529</v>
      </c>
      <c r="AD16" s="213">
        <v>1900</v>
      </c>
      <c r="AE16" s="229" t="s">
        <v>553</v>
      </c>
      <c r="AF16" s="93"/>
      <c r="AG16" s="93"/>
      <c r="AH16" s="93"/>
      <c r="AI16" s="93"/>
    </row>
    <row r="17" spans="1:35" ht="51">
      <c r="A17" s="68">
        <v>9</v>
      </c>
      <c r="B17" s="119" t="s">
        <v>193</v>
      </c>
      <c r="C17" s="265"/>
      <c r="D17" s="164">
        <v>25</v>
      </c>
      <c r="E17" s="154">
        <v>467275.74</v>
      </c>
      <c r="F17" s="164">
        <v>25</v>
      </c>
      <c r="G17" s="154">
        <v>525115.28</v>
      </c>
      <c r="H17" s="165">
        <v>25</v>
      </c>
      <c r="I17" s="165">
        <v>288404.45</v>
      </c>
      <c r="J17" s="165">
        <v>22</v>
      </c>
      <c r="K17" s="165">
        <v>544067.89</v>
      </c>
      <c r="L17" s="165">
        <v>24</v>
      </c>
      <c r="M17" s="165">
        <v>420000</v>
      </c>
      <c r="N17" s="165">
        <v>25</v>
      </c>
      <c r="O17" s="165">
        <v>864000</v>
      </c>
      <c r="P17" s="165">
        <v>26</v>
      </c>
      <c r="Q17" s="165">
        <v>522610.27</v>
      </c>
      <c r="R17" s="213">
        <v>23</v>
      </c>
      <c r="S17" s="213">
        <v>961816.27</v>
      </c>
      <c r="T17" s="213">
        <v>23</v>
      </c>
      <c r="U17" s="214">
        <v>430390.95</v>
      </c>
      <c r="V17" s="213">
        <v>23</v>
      </c>
      <c r="W17" s="214">
        <v>878566.65</v>
      </c>
      <c r="X17" s="213">
        <v>21</v>
      </c>
      <c r="Y17" s="214">
        <v>444928.05</v>
      </c>
      <c r="Z17" s="213">
        <v>19</v>
      </c>
      <c r="AA17" s="214">
        <v>830505.6</v>
      </c>
      <c r="AB17" s="213">
        <v>19</v>
      </c>
      <c r="AC17" s="229" t="s">
        <v>528</v>
      </c>
      <c r="AD17" s="213">
        <v>20</v>
      </c>
      <c r="AE17" s="229" t="s">
        <v>554</v>
      </c>
      <c r="AF17" s="93"/>
      <c r="AG17" s="93"/>
      <c r="AH17" s="93"/>
      <c r="AI17" s="93"/>
    </row>
    <row r="18" spans="1:35" ht="43.5" customHeight="1">
      <c r="A18" s="68">
        <v>10</v>
      </c>
      <c r="B18" s="120" t="s">
        <v>301</v>
      </c>
      <c r="C18" s="265"/>
      <c r="D18" s="164">
        <v>0</v>
      </c>
      <c r="E18" s="157">
        <v>0</v>
      </c>
      <c r="F18" s="164">
        <v>0</v>
      </c>
      <c r="G18" s="157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213">
        <v>0</v>
      </c>
      <c r="S18" s="213">
        <v>0</v>
      </c>
      <c r="T18" s="213">
        <v>0</v>
      </c>
      <c r="U18" s="213">
        <v>0</v>
      </c>
      <c r="V18" s="213">
        <v>0</v>
      </c>
      <c r="W18" s="213">
        <v>0</v>
      </c>
      <c r="X18" s="213">
        <v>0</v>
      </c>
      <c r="Y18" s="213">
        <v>0</v>
      </c>
      <c r="Z18" s="213">
        <v>0</v>
      </c>
      <c r="AA18" s="213">
        <v>0</v>
      </c>
      <c r="AB18" s="213">
        <v>0</v>
      </c>
      <c r="AC18" s="229" t="s">
        <v>531</v>
      </c>
      <c r="AD18" s="213">
        <v>0</v>
      </c>
      <c r="AE18" s="229" t="s">
        <v>531</v>
      </c>
      <c r="AF18" s="93"/>
      <c r="AG18" s="93"/>
      <c r="AH18" s="93"/>
      <c r="AI18" s="93"/>
    </row>
    <row r="19" spans="1:35" ht="50.25" customHeight="1">
      <c r="A19" s="97">
        <v>11</v>
      </c>
      <c r="B19" s="120" t="s">
        <v>302</v>
      </c>
      <c r="C19" s="265"/>
      <c r="D19" s="164">
        <v>0</v>
      </c>
      <c r="E19" s="157">
        <v>0</v>
      </c>
      <c r="F19" s="164">
        <v>0</v>
      </c>
      <c r="G19" s="157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213">
        <v>0</v>
      </c>
      <c r="S19" s="213">
        <v>0</v>
      </c>
      <c r="T19" s="213">
        <v>0</v>
      </c>
      <c r="U19" s="213">
        <v>0</v>
      </c>
      <c r="V19" s="213">
        <v>0</v>
      </c>
      <c r="W19" s="213">
        <v>0</v>
      </c>
      <c r="X19" s="213">
        <v>0</v>
      </c>
      <c r="Y19" s="213">
        <v>0</v>
      </c>
      <c r="Z19" s="213">
        <v>0</v>
      </c>
      <c r="AA19" s="213">
        <v>0</v>
      </c>
      <c r="AB19" s="213">
        <v>0</v>
      </c>
      <c r="AC19" s="229" t="s">
        <v>531</v>
      </c>
      <c r="AD19" s="213">
        <v>0</v>
      </c>
      <c r="AE19" s="229" t="s">
        <v>531</v>
      </c>
      <c r="AF19" s="93"/>
      <c r="AG19" s="93"/>
      <c r="AH19" s="93"/>
      <c r="AI19" s="93"/>
    </row>
    <row r="20" spans="1:35" ht="101.25" customHeight="1">
      <c r="A20" s="97">
        <v>12</v>
      </c>
      <c r="B20" s="120" t="s">
        <v>196</v>
      </c>
      <c r="C20" s="119" t="s">
        <v>336</v>
      </c>
      <c r="D20" s="164">
        <v>111</v>
      </c>
      <c r="E20" s="154">
        <v>176986.37</v>
      </c>
      <c r="F20" s="164">
        <v>122</v>
      </c>
      <c r="G20" s="154">
        <v>228796.47</v>
      </c>
      <c r="H20" s="165">
        <v>17</v>
      </c>
      <c r="I20" s="165">
        <v>19784.37</v>
      </c>
      <c r="J20" s="165">
        <v>21</v>
      </c>
      <c r="K20" s="165">
        <v>39568.74</v>
      </c>
      <c r="L20" s="165">
        <v>12</v>
      </c>
      <c r="M20" s="165">
        <v>18407.92</v>
      </c>
      <c r="N20" s="165">
        <v>17</v>
      </c>
      <c r="O20" s="165">
        <v>42788.87</v>
      </c>
      <c r="P20" s="165">
        <v>17</v>
      </c>
      <c r="Q20" s="165">
        <v>28310.17</v>
      </c>
      <c r="R20" s="213">
        <v>21</v>
      </c>
      <c r="S20" s="213">
        <v>56177.05</v>
      </c>
      <c r="T20" s="213">
        <v>15</v>
      </c>
      <c r="U20" s="213">
        <v>26583.6</v>
      </c>
      <c r="V20" s="213">
        <v>18</v>
      </c>
      <c r="W20" s="213">
        <v>54851.7</v>
      </c>
      <c r="X20" s="213">
        <v>10</v>
      </c>
      <c r="Y20" s="213">
        <v>19002.36</v>
      </c>
      <c r="Z20" s="213">
        <v>11</v>
      </c>
      <c r="AA20" s="213">
        <v>41716.39</v>
      </c>
      <c r="AB20" s="213">
        <v>9</v>
      </c>
      <c r="AC20" s="229" t="s">
        <v>532</v>
      </c>
      <c r="AD20" s="213">
        <v>17</v>
      </c>
      <c r="AE20" s="229" t="s">
        <v>557</v>
      </c>
      <c r="AF20" s="93"/>
      <c r="AG20" s="93"/>
      <c r="AH20" s="93"/>
      <c r="AI20" s="93"/>
    </row>
    <row r="21" spans="1:35" ht="138.75" customHeight="1">
      <c r="A21" s="97">
        <v>13</v>
      </c>
      <c r="B21" s="119" t="s">
        <v>207</v>
      </c>
      <c r="C21" s="119" t="s">
        <v>337</v>
      </c>
      <c r="D21" s="164" t="s">
        <v>101</v>
      </c>
      <c r="E21" s="154">
        <v>11378545.18</v>
      </c>
      <c r="F21" s="164" t="s">
        <v>65</v>
      </c>
      <c r="G21" s="154">
        <v>11701927.91</v>
      </c>
      <c r="H21" s="165" t="s">
        <v>452</v>
      </c>
      <c r="I21" s="165">
        <v>6194789.75</v>
      </c>
      <c r="J21" s="165">
        <v>1135</v>
      </c>
      <c r="K21" s="165">
        <v>12397277.95</v>
      </c>
      <c r="L21" s="165">
        <v>1164</v>
      </c>
      <c r="M21" s="165">
        <v>6092384.52</v>
      </c>
      <c r="N21" s="165">
        <v>1146</v>
      </c>
      <c r="O21" s="165">
        <v>12830881.76</v>
      </c>
      <c r="P21" s="165">
        <v>1165</v>
      </c>
      <c r="Q21" s="165">
        <v>6848644.85</v>
      </c>
      <c r="R21" s="213">
        <v>1167</v>
      </c>
      <c r="S21" s="213">
        <v>13790023.08</v>
      </c>
      <c r="T21" s="213">
        <v>1111</v>
      </c>
      <c r="U21" s="214">
        <v>7263424.03</v>
      </c>
      <c r="V21" s="213">
        <v>1057</v>
      </c>
      <c r="W21" s="214">
        <v>14746540.03</v>
      </c>
      <c r="X21" s="213">
        <v>1035</v>
      </c>
      <c r="Y21" s="214">
        <v>6853145.31</v>
      </c>
      <c r="Z21" s="213">
        <v>1023</v>
      </c>
      <c r="AA21" s="214">
        <v>14085527.74</v>
      </c>
      <c r="AB21" s="213">
        <v>1017</v>
      </c>
      <c r="AC21" s="228">
        <v>7439250.88</v>
      </c>
      <c r="AD21" s="213">
        <v>1015</v>
      </c>
      <c r="AE21" s="228">
        <v>14948357.3</v>
      </c>
      <c r="AF21" s="93"/>
      <c r="AG21" s="93"/>
      <c r="AH21" s="93"/>
      <c r="AI21" s="93"/>
    </row>
    <row r="22" spans="1:35" ht="90.75" customHeight="1">
      <c r="A22" s="97">
        <v>14</v>
      </c>
      <c r="B22" s="119" t="s">
        <v>208</v>
      </c>
      <c r="C22" s="119" t="s">
        <v>338</v>
      </c>
      <c r="D22" s="164" t="s">
        <v>102</v>
      </c>
      <c r="E22" s="154">
        <v>1404475.07</v>
      </c>
      <c r="F22" s="164" t="s">
        <v>66</v>
      </c>
      <c r="G22" s="154">
        <v>2009019</v>
      </c>
      <c r="H22" s="165" t="s">
        <v>453</v>
      </c>
      <c r="I22" s="165">
        <v>1380391.22</v>
      </c>
      <c r="J22" s="165">
        <v>126</v>
      </c>
      <c r="K22" s="165">
        <v>2587481.6</v>
      </c>
      <c r="L22" s="165">
        <v>137</v>
      </c>
      <c r="M22" s="165">
        <v>1020196.81</v>
      </c>
      <c r="N22" s="165">
        <v>145</v>
      </c>
      <c r="O22" s="165">
        <v>2571027.5</v>
      </c>
      <c r="P22" s="165">
        <v>157</v>
      </c>
      <c r="Q22" s="165">
        <v>1548222.81</v>
      </c>
      <c r="R22" s="213">
        <v>163</v>
      </c>
      <c r="S22" s="213">
        <v>3068997.67</v>
      </c>
      <c r="T22" s="213">
        <v>183</v>
      </c>
      <c r="U22" s="214">
        <v>2056085.91</v>
      </c>
      <c r="V22" s="213">
        <v>185</v>
      </c>
      <c r="W22" s="214">
        <v>4119651.65</v>
      </c>
      <c r="X22" s="213">
        <v>229</v>
      </c>
      <c r="Y22" s="214">
        <v>2532657.66</v>
      </c>
      <c r="Z22" s="213">
        <v>228</v>
      </c>
      <c r="AA22" s="214">
        <v>5070431.44</v>
      </c>
      <c r="AB22" s="213">
        <v>215</v>
      </c>
      <c r="AC22" s="228">
        <v>2935375.69</v>
      </c>
      <c r="AD22" s="213">
        <v>147</v>
      </c>
      <c r="AE22" s="228">
        <v>5240167.04</v>
      </c>
      <c r="AF22" s="93"/>
      <c r="AG22" s="93"/>
      <c r="AH22" s="93"/>
      <c r="AI22" s="93"/>
    </row>
    <row r="23" spans="1:35" ht="53.25" customHeight="1">
      <c r="A23" s="97">
        <v>15</v>
      </c>
      <c r="B23" s="120" t="s">
        <v>209</v>
      </c>
      <c r="C23" s="265" t="s">
        <v>339</v>
      </c>
      <c r="D23" s="165">
        <v>620</v>
      </c>
      <c r="E23" s="165">
        <v>1492842.2</v>
      </c>
      <c r="F23" s="165">
        <v>822</v>
      </c>
      <c r="G23" s="165">
        <v>1979219.82</v>
      </c>
      <c r="H23" s="165">
        <v>906</v>
      </c>
      <c r="I23" s="165">
        <v>2441072.04</v>
      </c>
      <c r="J23" s="165">
        <v>949</v>
      </c>
      <c r="K23" s="165">
        <v>2556928.66</v>
      </c>
      <c r="L23" s="165">
        <v>1017</v>
      </c>
      <c r="M23" s="165">
        <v>2737449.44</v>
      </c>
      <c r="N23" s="165">
        <v>1042</v>
      </c>
      <c r="O23" s="165">
        <v>2807502.28</v>
      </c>
      <c r="P23" s="165">
        <v>1331</v>
      </c>
      <c r="Q23" s="165">
        <v>3169186.14</v>
      </c>
      <c r="R23" s="213">
        <v>1166</v>
      </c>
      <c r="S23" s="213">
        <v>3267260.26</v>
      </c>
      <c r="T23" s="213">
        <v>1237</v>
      </c>
      <c r="U23" s="213">
        <v>3469012.18</v>
      </c>
      <c r="V23" s="213">
        <v>1270</v>
      </c>
      <c r="W23" s="214">
        <v>3558679.7</v>
      </c>
      <c r="X23" s="213">
        <v>1316</v>
      </c>
      <c r="Y23" s="214">
        <v>3687576.76</v>
      </c>
      <c r="Z23" s="213">
        <v>1353</v>
      </c>
      <c r="AA23" s="214">
        <v>3791254.83</v>
      </c>
      <c r="AB23" s="213">
        <v>1377</v>
      </c>
      <c r="AC23" s="228">
        <v>3858953.79</v>
      </c>
      <c r="AD23" s="213">
        <v>1400</v>
      </c>
      <c r="AE23" s="228">
        <v>3925868.08</v>
      </c>
      <c r="AF23" s="93"/>
      <c r="AG23" s="93"/>
      <c r="AH23" s="93"/>
      <c r="AI23" s="93"/>
    </row>
    <row r="24" spans="1:35" ht="66.75" customHeight="1">
      <c r="A24" s="97">
        <v>16</v>
      </c>
      <c r="B24" s="120" t="s">
        <v>210</v>
      </c>
      <c r="C24" s="265"/>
      <c r="D24" s="165">
        <v>78</v>
      </c>
      <c r="E24" s="165">
        <v>395786.97</v>
      </c>
      <c r="F24" s="165">
        <v>97</v>
      </c>
      <c r="G24" s="165">
        <v>479739.69</v>
      </c>
      <c r="H24" s="165">
        <v>27</v>
      </c>
      <c r="I24" s="165">
        <v>175776.17</v>
      </c>
      <c r="J24" s="165">
        <v>137</v>
      </c>
      <c r="K24" s="165">
        <v>806192.73</v>
      </c>
      <c r="L24" s="165">
        <v>21</v>
      </c>
      <c r="M24" s="165">
        <v>125736.34</v>
      </c>
      <c r="N24" s="165">
        <v>139</v>
      </c>
      <c r="O24" s="165">
        <v>880035.4</v>
      </c>
      <c r="P24" s="165">
        <v>23</v>
      </c>
      <c r="Q24" s="165">
        <v>139275.82</v>
      </c>
      <c r="R24" s="213">
        <v>180</v>
      </c>
      <c r="S24" s="213">
        <v>1092892.33</v>
      </c>
      <c r="T24" s="213">
        <v>31</v>
      </c>
      <c r="U24" s="213">
        <v>190477.63</v>
      </c>
      <c r="V24" s="213">
        <v>197</v>
      </c>
      <c r="W24" s="214">
        <v>1300923.58</v>
      </c>
      <c r="X24" s="213">
        <v>28</v>
      </c>
      <c r="Y24" s="214">
        <v>148473.81</v>
      </c>
      <c r="Z24" s="213">
        <v>149</v>
      </c>
      <c r="AA24" s="214">
        <v>966956.29</v>
      </c>
      <c r="AB24" s="213">
        <v>25</v>
      </c>
      <c r="AC24" s="228">
        <v>140440.27</v>
      </c>
      <c r="AD24" s="213">
        <v>161</v>
      </c>
      <c r="AE24" s="228">
        <v>1169420.82</v>
      </c>
      <c r="AF24" s="93"/>
      <c r="AG24" s="93"/>
      <c r="AH24" s="93"/>
      <c r="AI24" s="93"/>
    </row>
    <row r="25" spans="1:35" ht="75.75" customHeight="1">
      <c r="A25" s="97">
        <v>17</v>
      </c>
      <c r="B25" s="120" t="s">
        <v>303</v>
      </c>
      <c r="C25" s="265"/>
      <c r="D25" s="165">
        <v>16</v>
      </c>
      <c r="E25" s="165">
        <v>190772.32</v>
      </c>
      <c r="F25" s="165">
        <v>16</v>
      </c>
      <c r="G25" s="165">
        <v>192624.48</v>
      </c>
      <c r="H25" s="165">
        <v>14</v>
      </c>
      <c r="I25" s="165">
        <v>180007.54</v>
      </c>
      <c r="J25" s="165">
        <v>33</v>
      </c>
      <c r="K25" s="165">
        <v>435969.27</v>
      </c>
      <c r="L25" s="165">
        <v>10</v>
      </c>
      <c r="M25" s="165">
        <v>1341716.7</v>
      </c>
      <c r="N25" s="165">
        <v>29</v>
      </c>
      <c r="O25" s="165">
        <v>390678.43</v>
      </c>
      <c r="P25" s="165">
        <v>8</v>
      </c>
      <c r="Q25" s="165">
        <v>110467.71</v>
      </c>
      <c r="R25" s="213">
        <v>32</v>
      </c>
      <c r="S25" s="213">
        <v>446720.67</v>
      </c>
      <c r="T25" s="213">
        <v>16</v>
      </c>
      <c r="U25" s="213">
        <v>224168.64</v>
      </c>
      <c r="V25" s="213">
        <v>34</v>
      </c>
      <c r="W25" s="214">
        <v>484204.24</v>
      </c>
      <c r="X25" s="213">
        <v>10</v>
      </c>
      <c r="Y25" s="214">
        <v>145709.6</v>
      </c>
      <c r="Z25" s="213">
        <v>21</v>
      </c>
      <c r="AA25" s="214">
        <v>311599.94</v>
      </c>
      <c r="AB25" s="213">
        <v>16</v>
      </c>
      <c r="AC25" s="228">
        <v>241295.04</v>
      </c>
      <c r="AD25" s="213">
        <v>39</v>
      </c>
      <c r="AE25" s="228">
        <v>597808.5</v>
      </c>
      <c r="AF25" s="93"/>
      <c r="AG25" s="93"/>
      <c r="AH25" s="93"/>
      <c r="AI25" s="93"/>
    </row>
    <row r="26" spans="1:35" ht="79.5" customHeight="1">
      <c r="A26" s="97">
        <v>18</v>
      </c>
      <c r="B26" s="120" t="s">
        <v>211</v>
      </c>
      <c r="C26" s="119" t="s">
        <v>340</v>
      </c>
      <c r="D26" s="164">
        <v>0</v>
      </c>
      <c r="E26" s="157">
        <v>0</v>
      </c>
      <c r="F26" s="164">
        <v>0</v>
      </c>
      <c r="G26" s="157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1</v>
      </c>
      <c r="Q26" s="165">
        <v>16047</v>
      </c>
      <c r="R26" s="213">
        <v>1</v>
      </c>
      <c r="S26" s="213">
        <v>16047.1</v>
      </c>
      <c r="T26" s="213">
        <v>0</v>
      </c>
      <c r="U26" s="213">
        <v>0</v>
      </c>
      <c r="V26" s="213">
        <v>0</v>
      </c>
      <c r="W26" s="213">
        <v>0</v>
      </c>
      <c r="X26" s="213">
        <v>0</v>
      </c>
      <c r="Y26" s="213">
        <v>0</v>
      </c>
      <c r="Z26" s="213">
        <v>0</v>
      </c>
      <c r="AA26" s="213">
        <v>0</v>
      </c>
      <c r="AB26" s="213">
        <v>0</v>
      </c>
      <c r="AC26" s="227">
        <v>0</v>
      </c>
      <c r="AD26" s="213">
        <v>0</v>
      </c>
      <c r="AE26" s="227">
        <v>0</v>
      </c>
      <c r="AF26" s="93"/>
      <c r="AG26" s="93"/>
      <c r="AH26" s="93"/>
      <c r="AI26" s="93"/>
    </row>
    <row r="27" spans="1:35" ht="146.25" customHeight="1">
      <c r="A27" s="97">
        <v>19</v>
      </c>
      <c r="B27" s="120" t="s">
        <v>304</v>
      </c>
      <c r="C27" s="119" t="s">
        <v>341</v>
      </c>
      <c r="D27" s="164">
        <v>0</v>
      </c>
      <c r="E27" s="157">
        <v>0</v>
      </c>
      <c r="F27" s="164">
        <v>0</v>
      </c>
      <c r="G27" s="157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  <c r="Q27" s="165">
        <v>0</v>
      </c>
      <c r="R27" s="165">
        <v>0</v>
      </c>
      <c r="S27" s="165">
        <v>0</v>
      </c>
      <c r="T27" s="165">
        <v>0</v>
      </c>
      <c r="U27" s="165">
        <v>0</v>
      </c>
      <c r="V27" s="165">
        <v>0</v>
      </c>
      <c r="W27" s="165">
        <v>0</v>
      </c>
      <c r="X27" s="165">
        <v>2</v>
      </c>
      <c r="Y27" s="165">
        <v>7630.83</v>
      </c>
      <c r="Z27" s="165">
        <v>0</v>
      </c>
      <c r="AA27" s="165">
        <v>0</v>
      </c>
      <c r="AB27" s="165">
        <v>1</v>
      </c>
      <c r="AC27" s="228">
        <v>1733.82</v>
      </c>
      <c r="AD27" s="165">
        <v>4</v>
      </c>
      <c r="AE27" s="228">
        <v>8895.6</v>
      </c>
      <c r="AF27" s="93"/>
      <c r="AG27" s="93"/>
      <c r="AH27" s="93"/>
      <c r="AI27" s="93"/>
    </row>
    <row r="28" spans="1:35" ht="74.25" customHeight="1">
      <c r="A28" s="97">
        <v>20</v>
      </c>
      <c r="B28" s="119" t="s">
        <v>305</v>
      </c>
      <c r="C28" s="268" t="s">
        <v>342</v>
      </c>
      <c r="D28" s="165" t="s">
        <v>99</v>
      </c>
      <c r="E28" s="165" t="s">
        <v>99</v>
      </c>
      <c r="F28" s="165" t="s">
        <v>99</v>
      </c>
      <c r="G28" s="165" t="s">
        <v>99</v>
      </c>
      <c r="H28" s="165" t="s">
        <v>99</v>
      </c>
      <c r="I28" s="165" t="s">
        <v>99</v>
      </c>
      <c r="J28" s="165" t="s">
        <v>99</v>
      </c>
      <c r="K28" s="165" t="s">
        <v>99</v>
      </c>
      <c r="L28" s="165" t="s">
        <v>99</v>
      </c>
      <c r="M28" s="165" t="s">
        <v>99</v>
      </c>
      <c r="N28" s="165" t="s">
        <v>99</v>
      </c>
      <c r="O28" s="165" t="s">
        <v>99</v>
      </c>
      <c r="P28" s="165" t="s">
        <v>99</v>
      </c>
      <c r="Q28" s="165" t="s">
        <v>99</v>
      </c>
      <c r="R28" s="165" t="s">
        <v>99</v>
      </c>
      <c r="S28" s="165" t="s">
        <v>99</v>
      </c>
      <c r="T28" s="165" t="s">
        <v>99</v>
      </c>
      <c r="U28" s="165" t="s">
        <v>99</v>
      </c>
      <c r="V28" s="165" t="s">
        <v>99</v>
      </c>
      <c r="W28" s="165" t="s">
        <v>99</v>
      </c>
      <c r="X28" s="165" t="s">
        <v>99</v>
      </c>
      <c r="Y28" s="165" t="s">
        <v>99</v>
      </c>
      <c r="Z28" s="165" t="s">
        <v>99</v>
      </c>
      <c r="AA28" s="165" t="s">
        <v>99</v>
      </c>
      <c r="AB28" s="165" t="s">
        <v>99</v>
      </c>
      <c r="AC28" s="227" t="s">
        <v>99</v>
      </c>
      <c r="AD28" s="227" t="s">
        <v>99</v>
      </c>
      <c r="AE28" s="227" t="s">
        <v>99</v>
      </c>
      <c r="AF28" s="93"/>
      <c r="AG28" s="93"/>
      <c r="AH28" s="93"/>
      <c r="AI28" s="93"/>
    </row>
    <row r="29" spans="1:35" ht="63.75" customHeight="1">
      <c r="A29" s="97">
        <v>21</v>
      </c>
      <c r="B29" s="119" t="s">
        <v>306</v>
      </c>
      <c r="C29" s="268"/>
      <c r="D29" s="166" t="s">
        <v>100</v>
      </c>
      <c r="E29" s="165">
        <v>114142.08</v>
      </c>
      <c r="F29" s="166" t="s">
        <v>64</v>
      </c>
      <c r="G29" s="165">
        <v>71776.8</v>
      </c>
      <c r="H29" s="165">
        <v>6</v>
      </c>
      <c r="I29" s="165">
        <v>74623.2</v>
      </c>
      <c r="J29" s="165">
        <v>6</v>
      </c>
      <c r="K29" s="165">
        <v>154939.2</v>
      </c>
      <c r="L29" s="165">
        <v>2</v>
      </c>
      <c r="M29" s="165">
        <v>26772</v>
      </c>
      <c r="N29" s="165">
        <v>4</v>
      </c>
      <c r="O29" s="165">
        <v>53544</v>
      </c>
      <c r="P29" s="165">
        <v>4</v>
      </c>
      <c r="Q29" s="165">
        <v>54614.88</v>
      </c>
      <c r="R29" s="213">
        <v>20</v>
      </c>
      <c r="S29" s="213">
        <v>277357.92</v>
      </c>
      <c r="T29" s="213">
        <v>2</v>
      </c>
      <c r="U29" s="213">
        <v>27842.88</v>
      </c>
      <c r="V29" s="213">
        <v>5</v>
      </c>
      <c r="W29" s="213">
        <v>71277.78</v>
      </c>
      <c r="X29" s="213">
        <v>2</v>
      </c>
      <c r="Y29" s="213">
        <v>57913.2</v>
      </c>
      <c r="Z29" s="213">
        <v>2</v>
      </c>
      <c r="AA29" s="213">
        <v>57913.2</v>
      </c>
      <c r="AB29" s="224" t="s">
        <v>533</v>
      </c>
      <c r="AC29" s="228">
        <v>59940.16</v>
      </c>
      <c r="AD29" s="229" t="s">
        <v>590</v>
      </c>
      <c r="AE29" s="228">
        <v>91109.04</v>
      </c>
      <c r="AF29" s="93"/>
      <c r="AG29" s="93"/>
      <c r="AH29" s="93"/>
      <c r="AI29" s="93"/>
    </row>
    <row r="30" spans="1:35" ht="60.75" customHeight="1">
      <c r="A30" s="123">
        <v>22</v>
      </c>
      <c r="B30" s="119" t="s">
        <v>307</v>
      </c>
      <c r="C30" s="268"/>
      <c r="D30" s="165">
        <v>45</v>
      </c>
      <c r="E30" s="165">
        <v>158161.95</v>
      </c>
      <c r="F30" s="165">
        <v>60</v>
      </c>
      <c r="G30" s="165">
        <v>219447</v>
      </c>
      <c r="H30" s="165">
        <v>3</v>
      </c>
      <c r="I30" s="165">
        <v>12270</v>
      </c>
      <c r="J30" s="165">
        <v>68</v>
      </c>
      <c r="K30" s="165">
        <v>278120</v>
      </c>
      <c r="L30" s="165">
        <v>1</v>
      </c>
      <c r="M30" s="165">
        <v>4090</v>
      </c>
      <c r="N30" s="165">
        <v>90</v>
      </c>
      <c r="O30" s="165">
        <v>368100</v>
      </c>
      <c r="P30" s="165">
        <v>2</v>
      </c>
      <c r="Q30" s="165">
        <v>8507.2</v>
      </c>
      <c r="R30" s="213">
        <v>103</v>
      </c>
      <c r="S30" s="213">
        <v>438120.8</v>
      </c>
      <c r="T30" s="213">
        <v>3</v>
      </c>
      <c r="U30" s="213">
        <v>13271.22</v>
      </c>
      <c r="V30" s="213">
        <v>121</v>
      </c>
      <c r="W30" s="213">
        <v>535272.54</v>
      </c>
      <c r="X30" s="213">
        <v>0</v>
      </c>
      <c r="Y30" s="213">
        <v>0</v>
      </c>
      <c r="Z30" s="213" t="s">
        <v>537</v>
      </c>
      <c r="AA30" s="213">
        <v>370864.17</v>
      </c>
      <c r="AB30" s="213">
        <v>0</v>
      </c>
      <c r="AC30" s="227">
        <v>0</v>
      </c>
      <c r="AD30" s="213">
        <v>106</v>
      </c>
      <c r="AE30" s="228">
        <v>504741.26</v>
      </c>
      <c r="AF30" s="93"/>
      <c r="AG30" s="93"/>
      <c r="AH30" s="93"/>
      <c r="AI30" s="93"/>
    </row>
    <row r="31" spans="1:35" ht="74.25" customHeight="1">
      <c r="A31" s="97">
        <v>23</v>
      </c>
      <c r="B31" s="145" t="s">
        <v>308</v>
      </c>
      <c r="C31" s="268"/>
      <c r="D31" s="165">
        <v>20</v>
      </c>
      <c r="E31" s="165">
        <v>180000</v>
      </c>
      <c r="F31" s="165">
        <v>29</v>
      </c>
      <c r="G31" s="165">
        <v>290000</v>
      </c>
      <c r="H31" s="165">
        <v>11</v>
      </c>
      <c r="I31" s="165">
        <v>110000</v>
      </c>
      <c r="J31" s="165">
        <v>20</v>
      </c>
      <c r="K31" s="165">
        <v>200000</v>
      </c>
      <c r="L31" s="165">
        <v>10</v>
      </c>
      <c r="M31" s="165">
        <v>100000</v>
      </c>
      <c r="N31" s="165">
        <v>25</v>
      </c>
      <c r="O31" s="165">
        <v>260000</v>
      </c>
      <c r="P31" s="165">
        <v>11</v>
      </c>
      <c r="Q31" s="165">
        <v>115000</v>
      </c>
      <c r="R31" s="213">
        <v>18</v>
      </c>
      <c r="S31" s="213">
        <v>195000</v>
      </c>
      <c r="T31" s="213">
        <v>8</v>
      </c>
      <c r="U31" s="213">
        <v>80000</v>
      </c>
      <c r="V31" s="213">
        <v>16</v>
      </c>
      <c r="W31" s="213">
        <v>165000</v>
      </c>
      <c r="X31" s="213">
        <v>11</v>
      </c>
      <c r="Y31" s="213">
        <v>120000</v>
      </c>
      <c r="Z31" s="213">
        <v>23</v>
      </c>
      <c r="AA31" s="213">
        <v>245000</v>
      </c>
      <c r="AB31" s="213">
        <v>11</v>
      </c>
      <c r="AC31" s="228">
        <v>120000</v>
      </c>
      <c r="AD31" s="213">
        <v>31</v>
      </c>
      <c r="AE31" s="228">
        <v>320000</v>
      </c>
      <c r="AF31" s="93"/>
      <c r="AG31" s="93"/>
      <c r="AH31" s="93"/>
      <c r="AI31" s="93"/>
    </row>
    <row r="32" spans="1:35" ht="204.75" customHeight="1">
      <c r="A32" s="97">
        <v>24</v>
      </c>
      <c r="B32" s="119" t="s">
        <v>309</v>
      </c>
      <c r="C32" s="119" t="s">
        <v>343</v>
      </c>
      <c r="D32" s="165">
        <v>3</v>
      </c>
      <c r="E32" s="165">
        <v>3000</v>
      </c>
      <c r="F32" s="165">
        <v>2</v>
      </c>
      <c r="G32" s="165">
        <v>2000</v>
      </c>
      <c r="H32" s="165">
        <v>3</v>
      </c>
      <c r="I32" s="165">
        <v>3000</v>
      </c>
      <c r="J32" s="165">
        <v>3</v>
      </c>
      <c r="K32" s="165">
        <v>3000</v>
      </c>
      <c r="L32" s="165">
        <v>3</v>
      </c>
      <c r="M32" s="165">
        <v>3000</v>
      </c>
      <c r="N32" s="165">
        <v>4</v>
      </c>
      <c r="O32" s="165">
        <v>4000</v>
      </c>
      <c r="P32" s="165">
        <v>4</v>
      </c>
      <c r="Q32" s="165">
        <v>4000</v>
      </c>
      <c r="R32" s="213">
        <v>4</v>
      </c>
      <c r="S32" s="213">
        <v>4000</v>
      </c>
      <c r="T32" s="213">
        <v>3</v>
      </c>
      <c r="U32" s="213">
        <v>3000</v>
      </c>
      <c r="V32" s="213">
        <v>4</v>
      </c>
      <c r="W32" s="213">
        <v>4000</v>
      </c>
      <c r="X32" s="213">
        <v>0</v>
      </c>
      <c r="Y32" s="213">
        <v>0</v>
      </c>
      <c r="Z32" s="213">
        <v>3</v>
      </c>
      <c r="AA32" s="213">
        <v>3000</v>
      </c>
      <c r="AB32" s="213">
        <v>3</v>
      </c>
      <c r="AC32" s="228">
        <v>15000</v>
      </c>
      <c r="AD32" s="213">
        <v>3</v>
      </c>
      <c r="AE32" s="228">
        <v>15000</v>
      </c>
      <c r="AF32" s="93"/>
      <c r="AG32" s="93"/>
      <c r="AH32" s="93"/>
      <c r="AI32" s="93"/>
    </row>
    <row r="33" spans="1:35" ht="57.75" customHeight="1">
      <c r="A33" s="97">
        <v>25</v>
      </c>
      <c r="B33" s="119" t="s">
        <v>212</v>
      </c>
      <c r="C33" s="268" t="s">
        <v>344</v>
      </c>
      <c r="D33" s="165">
        <v>1897</v>
      </c>
      <c r="E33" s="165">
        <v>1422988.96</v>
      </c>
      <c r="F33" s="165">
        <v>1760</v>
      </c>
      <c r="G33" s="165">
        <v>1408155.76</v>
      </c>
      <c r="H33" s="165">
        <v>1630</v>
      </c>
      <c r="I33" s="165">
        <v>1630000</v>
      </c>
      <c r="J33" s="165">
        <v>1630</v>
      </c>
      <c r="K33" s="165">
        <v>1630177</v>
      </c>
      <c r="L33" s="165">
        <v>1509</v>
      </c>
      <c r="M33" s="165">
        <v>1509123.9</v>
      </c>
      <c r="N33" s="165">
        <v>1509</v>
      </c>
      <c r="O33" s="165">
        <v>1509123.9</v>
      </c>
      <c r="P33" s="165">
        <v>1360</v>
      </c>
      <c r="Q33" s="165">
        <v>1360123.9</v>
      </c>
      <c r="R33" s="213">
        <v>1360</v>
      </c>
      <c r="S33" s="213">
        <v>1360123.9</v>
      </c>
      <c r="T33" s="213">
        <v>1227</v>
      </c>
      <c r="U33" s="213">
        <v>1227090</v>
      </c>
      <c r="V33" s="213">
        <v>1227</v>
      </c>
      <c r="W33" s="213">
        <v>1227090</v>
      </c>
      <c r="X33" s="213">
        <v>1106</v>
      </c>
      <c r="Y33" s="213">
        <v>1106126</v>
      </c>
      <c r="Z33" s="213">
        <v>1106</v>
      </c>
      <c r="AA33" s="216">
        <v>1106126</v>
      </c>
      <c r="AB33" s="213">
        <v>952</v>
      </c>
      <c r="AC33" s="231">
        <v>952108</v>
      </c>
      <c r="AD33" s="213">
        <v>952</v>
      </c>
      <c r="AE33" s="231">
        <v>952108</v>
      </c>
      <c r="AF33" s="93"/>
      <c r="AG33" s="93"/>
      <c r="AH33" s="93"/>
      <c r="AI33" s="93"/>
    </row>
    <row r="34" spans="1:35" ht="45" customHeight="1">
      <c r="A34" s="97">
        <v>26</v>
      </c>
      <c r="B34" s="120" t="s">
        <v>213</v>
      </c>
      <c r="C34" s="268"/>
      <c r="D34" s="165">
        <v>1201</v>
      </c>
      <c r="E34" s="165">
        <v>600606.2</v>
      </c>
      <c r="F34" s="165">
        <v>1275</v>
      </c>
      <c r="G34" s="165">
        <v>637615.05</v>
      </c>
      <c r="H34" s="165" t="s">
        <v>99</v>
      </c>
      <c r="I34" s="165" t="s">
        <v>99</v>
      </c>
      <c r="J34" s="165" t="s">
        <v>99</v>
      </c>
      <c r="K34" s="165" t="s">
        <v>99</v>
      </c>
      <c r="L34" s="165" t="s">
        <v>99</v>
      </c>
      <c r="M34" s="165" t="s">
        <v>99</v>
      </c>
      <c r="N34" s="165" t="s">
        <v>99</v>
      </c>
      <c r="O34" s="165" t="s">
        <v>99</v>
      </c>
      <c r="P34" s="165" t="s">
        <v>99</v>
      </c>
      <c r="Q34" s="165" t="s">
        <v>99</v>
      </c>
      <c r="R34" s="165" t="s">
        <v>99</v>
      </c>
      <c r="S34" s="165" t="s">
        <v>99</v>
      </c>
      <c r="T34" s="165" t="s">
        <v>99</v>
      </c>
      <c r="U34" s="165" t="s">
        <v>99</v>
      </c>
      <c r="V34" s="165" t="s">
        <v>99</v>
      </c>
      <c r="W34" s="165" t="s">
        <v>99</v>
      </c>
      <c r="X34" s="165" t="s">
        <v>99</v>
      </c>
      <c r="Y34" s="165" t="s">
        <v>99</v>
      </c>
      <c r="Z34" s="165"/>
      <c r="AA34" s="165"/>
      <c r="AB34" s="165" t="s">
        <v>99</v>
      </c>
      <c r="AC34" s="227" t="s">
        <v>99</v>
      </c>
      <c r="AD34" s="165"/>
      <c r="AE34" s="227" t="s">
        <v>99</v>
      </c>
      <c r="AF34" s="93"/>
      <c r="AG34" s="93"/>
      <c r="AH34" s="93"/>
      <c r="AI34" s="93"/>
    </row>
    <row r="35" spans="1:35" ht="57" customHeight="1">
      <c r="A35" s="97">
        <v>27</v>
      </c>
      <c r="B35" s="119" t="s">
        <v>214</v>
      </c>
      <c r="C35" s="268" t="s">
        <v>345</v>
      </c>
      <c r="D35" s="165">
        <v>220</v>
      </c>
      <c r="E35" s="165">
        <v>330212.4</v>
      </c>
      <c r="F35" s="165">
        <v>186</v>
      </c>
      <c r="G35" s="165">
        <v>372177</v>
      </c>
      <c r="H35" s="165">
        <v>158</v>
      </c>
      <c r="I35" s="165">
        <v>316000</v>
      </c>
      <c r="J35" s="165">
        <v>158</v>
      </c>
      <c r="K35" s="165">
        <v>316070.8</v>
      </c>
      <c r="L35" s="165">
        <v>134</v>
      </c>
      <c r="M35" s="165">
        <v>268035.4</v>
      </c>
      <c r="N35" s="165">
        <v>134</v>
      </c>
      <c r="O35" s="165">
        <v>268035.4</v>
      </c>
      <c r="P35" s="165">
        <v>117</v>
      </c>
      <c r="Q35" s="165">
        <v>234035.4</v>
      </c>
      <c r="R35" s="213">
        <v>117</v>
      </c>
      <c r="S35" s="213">
        <v>234035</v>
      </c>
      <c r="T35" s="213">
        <v>102</v>
      </c>
      <c r="U35" s="213">
        <v>510090</v>
      </c>
      <c r="V35" s="213">
        <v>102</v>
      </c>
      <c r="W35" s="213">
        <v>510090</v>
      </c>
      <c r="X35" s="213">
        <v>94</v>
      </c>
      <c r="Y35" s="213">
        <v>940180</v>
      </c>
      <c r="Z35" s="213">
        <v>94</v>
      </c>
      <c r="AA35" s="214">
        <v>940360</v>
      </c>
      <c r="AB35" s="213">
        <v>69</v>
      </c>
      <c r="AC35" s="231">
        <v>690180</v>
      </c>
      <c r="AD35" s="213">
        <v>69</v>
      </c>
      <c r="AE35" s="231">
        <v>690180</v>
      </c>
      <c r="AF35" s="93"/>
      <c r="AG35" s="93"/>
      <c r="AH35" s="93"/>
      <c r="AI35" s="93"/>
    </row>
    <row r="36" spans="1:35" ht="51">
      <c r="A36" s="97">
        <v>28</v>
      </c>
      <c r="B36" s="119" t="s">
        <v>215</v>
      </c>
      <c r="C36" s="268"/>
      <c r="D36" s="165">
        <v>8</v>
      </c>
      <c r="E36" s="165">
        <v>8035.4</v>
      </c>
      <c r="F36" s="165">
        <v>7</v>
      </c>
      <c r="G36" s="165">
        <v>7017</v>
      </c>
      <c r="H36" s="165" t="s">
        <v>99</v>
      </c>
      <c r="I36" s="165" t="s">
        <v>99</v>
      </c>
      <c r="J36" s="165">
        <v>3</v>
      </c>
      <c r="K36" s="165">
        <v>3000</v>
      </c>
      <c r="L36" s="199" t="s">
        <v>99</v>
      </c>
      <c r="M36" s="165" t="s">
        <v>99</v>
      </c>
      <c r="N36" s="199">
        <v>4</v>
      </c>
      <c r="O36" s="165">
        <v>4000</v>
      </c>
      <c r="P36" s="199">
        <v>0</v>
      </c>
      <c r="Q36" s="165">
        <v>0</v>
      </c>
      <c r="R36" s="213">
        <v>0</v>
      </c>
      <c r="S36" s="213">
        <v>0</v>
      </c>
      <c r="T36" s="213">
        <v>0</v>
      </c>
      <c r="U36" s="213">
        <v>0</v>
      </c>
      <c r="V36" s="213">
        <v>3</v>
      </c>
      <c r="W36" s="213">
        <v>15000</v>
      </c>
      <c r="X36" s="213">
        <v>0</v>
      </c>
      <c r="Y36" s="213">
        <v>0</v>
      </c>
      <c r="Z36" s="213">
        <v>2</v>
      </c>
      <c r="AA36" s="214">
        <v>10000</v>
      </c>
      <c r="AB36" s="213">
        <v>0</v>
      </c>
      <c r="AC36" s="227">
        <v>0</v>
      </c>
      <c r="AD36" s="213">
        <v>2</v>
      </c>
      <c r="AE36" s="231">
        <v>10000</v>
      </c>
      <c r="AF36" s="93"/>
      <c r="AG36" s="93"/>
      <c r="AH36" s="93"/>
      <c r="AI36" s="93"/>
    </row>
    <row r="37" spans="1:35" ht="45" customHeight="1">
      <c r="A37" s="97">
        <v>29</v>
      </c>
      <c r="B37" s="119" t="s">
        <v>216</v>
      </c>
      <c r="C37" s="268"/>
      <c r="D37" s="165">
        <v>70</v>
      </c>
      <c r="E37" s="165">
        <v>42000</v>
      </c>
      <c r="F37" s="165">
        <v>69</v>
      </c>
      <c r="G37" s="165">
        <v>41400</v>
      </c>
      <c r="H37" s="165">
        <v>70</v>
      </c>
      <c r="I37" s="165">
        <v>42000</v>
      </c>
      <c r="J37" s="165">
        <v>70</v>
      </c>
      <c r="K37" s="165">
        <v>42000</v>
      </c>
      <c r="L37" s="165">
        <v>72</v>
      </c>
      <c r="M37" s="165">
        <v>43200</v>
      </c>
      <c r="N37" s="165">
        <v>72</v>
      </c>
      <c r="O37" s="165">
        <v>43200</v>
      </c>
      <c r="P37" s="165">
        <v>71</v>
      </c>
      <c r="Q37" s="165">
        <v>42600</v>
      </c>
      <c r="R37" s="213">
        <v>71</v>
      </c>
      <c r="S37" s="213">
        <v>42600</v>
      </c>
      <c r="T37" s="213">
        <v>67</v>
      </c>
      <c r="U37" s="213">
        <v>40200</v>
      </c>
      <c r="V37" s="213">
        <v>67</v>
      </c>
      <c r="W37" s="213">
        <v>40200</v>
      </c>
      <c r="X37" s="213">
        <v>69</v>
      </c>
      <c r="Y37" s="213">
        <v>41400</v>
      </c>
      <c r="Z37" s="213">
        <v>69</v>
      </c>
      <c r="AA37" s="216">
        <v>41400</v>
      </c>
      <c r="AB37" s="213">
        <v>70</v>
      </c>
      <c r="AC37" s="231">
        <v>42000</v>
      </c>
      <c r="AD37" s="213">
        <v>70</v>
      </c>
      <c r="AE37" s="231">
        <v>42000</v>
      </c>
      <c r="AF37" s="93"/>
      <c r="AG37" s="93"/>
      <c r="AH37" s="93"/>
      <c r="AI37" s="93"/>
    </row>
    <row r="38" spans="1:35" ht="119.25" customHeight="1">
      <c r="A38" s="97">
        <v>30</v>
      </c>
      <c r="B38" s="119" t="s">
        <v>218</v>
      </c>
      <c r="C38" s="119" t="s">
        <v>346</v>
      </c>
      <c r="D38" s="165">
        <v>189</v>
      </c>
      <c r="E38" s="165">
        <v>94668.15</v>
      </c>
      <c r="F38" s="165">
        <v>189</v>
      </c>
      <c r="G38" s="165">
        <v>94606.2</v>
      </c>
      <c r="H38" s="165" t="s">
        <v>99</v>
      </c>
      <c r="I38" s="165" t="s">
        <v>99</v>
      </c>
      <c r="J38" s="165" t="s">
        <v>99</v>
      </c>
      <c r="K38" s="165" t="s">
        <v>99</v>
      </c>
      <c r="L38" s="165" t="s">
        <v>99</v>
      </c>
      <c r="M38" s="165" t="s">
        <v>99</v>
      </c>
      <c r="N38" s="165" t="s">
        <v>99</v>
      </c>
      <c r="O38" s="165" t="s">
        <v>99</v>
      </c>
      <c r="P38" s="165" t="s">
        <v>99</v>
      </c>
      <c r="Q38" s="165" t="s">
        <v>99</v>
      </c>
      <c r="R38" s="165" t="s">
        <v>99</v>
      </c>
      <c r="S38" s="165" t="s">
        <v>99</v>
      </c>
      <c r="T38" s="165" t="s">
        <v>99</v>
      </c>
      <c r="U38" s="165" t="s">
        <v>99</v>
      </c>
      <c r="V38" s="165" t="s">
        <v>99</v>
      </c>
      <c r="W38" s="165" t="s">
        <v>99</v>
      </c>
      <c r="X38" s="165" t="s">
        <v>99</v>
      </c>
      <c r="Y38" s="165" t="s">
        <v>99</v>
      </c>
      <c r="Z38" s="165" t="s">
        <v>99</v>
      </c>
      <c r="AA38" s="165" t="s">
        <v>99</v>
      </c>
      <c r="AB38" s="165" t="s">
        <v>99</v>
      </c>
      <c r="AC38" s="227" t="s">
        <v>99</v>
      </c>
      <c r="AD38" s="165"/>
      <c r="AE38" s="227" t="s">
        <v>99</v>
      </c>
      <c r="AF38" s="93"/>
      <c r="AG38" s="93"/>
      <c r="AH38" s="93"/>
      <c r="AI38" s="93"/>
    </row>
    <row r="39" spans="1:35" ht="200.25" customHeight="1">
      <c r="A39" s="97">
        <v>31</v>
      </c>
      <c r="B39" s="119" t="s">
        <v>310</v>
      </c>
      <c r="C39" s="119" t="s">
        <v>347</v>
      </c>
      <c r="D39" s="165">
        <v>1</v>
      </c>
      <c r="E39" s="165">
        <v>18000</v>
      </c>
      <c r="F39" s="165">
        <v>1</v>
      </c>
      <c r="G39" s="165">
        <v>18000</v>
      </c>
      <c r="H39" s="165">
        <v>1</v>
      </c>
      <c r="I39" s="165">
        <v>18000</v>
      </c>
      <c r="J39" s="165">
        <v>1</v>
      </c>
      <c r="K39" s="165">
        <v>18000</v>
      </c>
      <c r="L39" s="165">
        <v>2</v>
      </c>
      <c r="M39" s="165">
        <v>36000</v>
      </c>
      <c r="N39" s="165">
        <v>3</v>
      </c>
      <c r="O39" s="165">
        <v>54000</v>
      </c>
      <c r="P39" s="165">
        <v>2</v>
      </c>
      <c r="Q39" s="165">
        <v>36000</v>
      </c>
      <c r="R39" s="213">
        <v>2</v>
      </c>
      <c r="S39" s="213">
        <v>3600</v>
      </c>
      <c r="T39" s="213">
        <v>1</v>
      </c>
      <c r="U39" s="213">
        <v>18000</v>
      </c>
      <c r="V39" s="213">
        <v>1</v>
      </c>
      <c r="W39" s="213">
        <v>18000</v>
      </c>
      <c r="X39" s="213">
        <v>1</v>
      </c>
      <c r="Y39" s="213">
        <v>18000</v>
      </c>
      <c r="Z39" s="213">
        <v>1</v>
      </c>
      <c r="AA39" s="213">
        <v>18000</v>
      </c>
      <c r="AB39" s="213">
        <v>1</v>
      </c>
      <c r="AC39" s="228">
        <v>18000</v>
      </c>
      <c r="AD39" s="213">
        <v>1</v>
      </c>
      <c r="AE39" s="228">
        <v>18000</v>
      </c>
      <c r="AF39" s="93"/>
      <c r="AG39" s="93"/>
      <c r="AH39" s="93"/>
      <c r="AI39" s="93"/>
    </row>
    <row r="40" spans="1:35" ht="145.5" customHeight="1">
      <c r="A40" s="97">
        <v>32</v>
      </c>
      <c r="B40" s="119" t="s">
        <v>320</v>
      </c>
      <c r="C40" s="119" t="s">
        <v>348</v>
      </c>
      <c r="D40" s="165">
        <v>0</v>
      </c>
      <c r="E40" s="165">
        <v>0</v>
      </c>
      <c r="F40" s="165"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0</v>
      </c>
      <c r="Q40" s="165">
        <v>0</v>
      </c>
      <c r="R40" s="165">
        <v>0</v>
      </c>
      <c r="S40" s="165">
        <v>0</v>
      </c>
      <c r="T40" s="165">
        <v>0</v>
      </c>
      <c r="U40" s="165">
        <v>0</v>
      </c>
      <c r="V40" s="165">
        <v>0</v>
      </c>
      <c r="W40" s="165">
        <v>0</v>
      </c>
      <c r="X40" s="165">
        <v>0</v>
      </c>
      <c r="Y40" s="165">
        <v>0</v>
      </c>
      <c r="Z40" s="165">
        <v>0</v>
      </c>
      <c r="AA40" s="165">
        <v>0</v>
      </c>
      <c r="AB40" s="165">
        <v>0</v>
      </c>
      <c r="AC40" s="227">
        <v>0</v>
      </c>
      <c r="AD40" s="227">
        <v>0</v>
      </c>
      <c r="AE40" s="227">
        <v>0</v>
      </c>
      <c r="AF40" s="93"/>
      <c r="AG40" s="93"/>
      <c r="AH40" s="93"/>
      <c r="AI40" s="93"/>
    </row>
    <row r="41" spans="1:35" ht="63.75">
      <c r="A41" s="97">
        <v>33</v>
      </c>
      <c r="B41" s="119" t="s">
        <v>359</v>
      </c>
      <c r="C41" s="268" t="s">
        <v>349</v>
      </c>
      <c r="D41" s="165">
        <v>0</v>
      </c>
      <c r="E41" s="165">
        <v>0</v>
      </c>
      <c r="F41" s="165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65">
        <v>1</v>
      </c>
      <c r="O41" s="165"/>
      <c r="P41" s="165">
        <v>1</v>
      </c>
      <c r="Q41" s="165"/>
      <c r="R41" s="213">
        <v>3</v>
      </c>
      <c r="S41" s="212"/>
      <c r="T41" s="213">
        <v>0</v>
      </c>
      <c r="U41" s="212">
        <v>0</v>
      </c>
      <c r="V41" s="213">
        <v>3</v>
      </c>
      <c r="W41" s="212"/>
      <c r="X41" s="213">
        <v>0</v>
      </c>
      <c r="Y41" s="212">
        <v>1</v>
      </c>
      <c r="Z41" s="213">
        <v>7</v>
      </c>
      <c r="AA41" s="212"/>
      <c r="AB41" s="213">
        <v>0</v>
      </c>
      <c r="AC41" s="232">
        <v>0</v>
      </c>
      <c r="AD41" s="213">
        <v>0</v>
      </c>
      <c r="AE41" s="232">
        <v>0</v>
      </c>
      <c r="AF41" s="93"/>
      <c r="AG41" s="93"/>
      <c r="AH41" s="93"/>
      <c r="AI41" s="93"/>
    </row>
    <row r="42" spans="1:35" ht="63.75">
      <c r="A42" s="97">
        <v>34</v>
      </c>
      <c r="B42" s="119" t="s">
        <v>360</v>
      </c>
      <c r="C42" s="268"/>
      <c r="D42" s="165">
        <v>1</v>
      </c>
      <c r="E42" s="168"/>
      <c r="F42" s="165">
        <v>1</v>
      </c>
      <c r="G42" s="168"/>
      <c r="H42" s="165">
        <v>2</v>
      </c>
      <c r="I42" s="165"/>
      <c r="J42" s="165"/>
      <c r="K42" s="165">
        <v>2</v>
      </c>
      <c r="L42" s="165">
        <v>0</v>
      </c>
      <c r="M42" s="165">
        <v>0</v>
      </c>
      <c r="N42" s="165">
        <v>1</v>
      </c>
      <c r="O42" s="165"/>
      <c r="P42" s="165">
        <v>0</v>
      </c>
      <c r="Q42" s="165"/>
      <c r="R42" s="213">
        <v>2</v>
      </c>
      <c r="S42" s="212"/>
      <c r="T42" s="213">
        <v>0</v>
      </c>
      <c r="U42" s="212">
        <v>0</v>
      </c>
      <c r="V42" s="213">
        <v>2</v>
      </c>
      <c r="W42" s="212"/>
      <c r="X42" s="213">
        <v>0</v>
      </c>
      <c r="Y42" s="212">
        <v>0</v>
      </c>
      <c r="Z42" s="213">
        <v>5</v>
      </c>
      <c r="AA42" s="212"/>
      <c r="AB42" s="213">
        <v>0</v>
      </c>
      <c r="AC42" s="232">
        <v>0</v>
      </c>
      <c r="AD42" s="213">
        <v>0</v>
      </c>
      <c r="AE42" s="232">
        <v>0</v>
      </c>
      <c r="AF42" s="93"/>
      <c r="AG42" s="93"/>
      <c r="AH42" s="93"/>
      <c r="AI42" s="93"/>
    </row>
    <row r="43" spans="1:35" ht="108" customHeight="1">
      <c r="A43" s="97">
        <v>35</v>
      </c>
      <c r="B43" s="121" t="s">
        <v>333</v>
      </c>
      <c r="C43" s="121" t="s">
        <v>350</v>
      </c>
      <c r="D43" s="165">
        <v>1658</v>
      </c>
      <c r="E43" s="167">
        <v>26870457.59</v>
      </c>
      <c r="F43" s="165">
        <v>1698</v>
      </c>
      <c r="G43" s="167">
        <v>28164003.6</v>
      </c>
      <c r="H43" s="165">
        <v>1626</v>
      </c>
      <c r="I43" s="178">
        <v>16445046.34</v>
      </c>
      <c r="J43" s="165">
        <v>1754</v>
      </c>
      <c r="K43" s="178">
        <v>34070434.86</v>
      </c>
      <c r="L43" s="165">
        <v>1637</v>
      </c>
      <c r="M43" s="178">
        <v>16757002.5</v>
      </c>
      <c r="N43" s="165">
        <v>1753</v>
      </c>
      <c r="O43" s="178">
        <v>33973934.08</v>
      </c>
      <c r="P43" s="165">
        <v>1651</v>
      </c>
      <c r="Q43" s="178">
        <v>17097536.84</v>
      </c>
      <c r="R43" s="213">
        <v>1773</v>
      </c>
      <c r="S43" s="213">
        <v>34861114.03</v>
      </c>
      <c r="T43" s="213">
        <v>1640</v>
      </c>
      <c r="U43" s="213">
        <v>18934036.57</v>
      </c>
      <c r="V43" s="213">
        <v>1756</v>
      </c>
      <c r="W43" s="213">
        <v>39726696.84</v>
      </c>
      <c r="X43" s="213">
        <v>1623</v>
      </c>
      <c r="Y43" s="213">
        <v>20137080.32</v>
      </c>
      <c r="Z43" s="213">
        <v>1729</v>
      </c>
      <c r="AA43" s="214">
        <v>40848350.51</v>
      </c>
      <c r="AB43" s="213">
        <v>1618</v>
      </c>
      <c r="AC43" s="227">
        <v>21650104.4</v>
      </c>
      <c r="AD43" s="213">
        <v>1703</v>
      </c>
      <c r="AE43" s="227">
        <v>43119349.49</v>
      </c>
      <c r="AF43" s="93"/>
      <c r="AG43" s="93"/>
      <c r="AH43" s="93"/>
      <c r="AI43" s="93"/>
    </row>
    <row r="44" spans="1:35" ht="66.75" customHeight="1">
      <c r="A44" s="97">
        <v>36</v>
      </c>
      <c r="B44" s="119" t="s">
        <v>311</v>
      </c>
      <c r="C44" s="119" t="s">
        <v>351</v>
      </c>
      <c r="D44" s="165">
        <v>90</v>
      </c>
      <c r="E44" s="165">
        <v>1051857.01</v>
      </c>
      <c r="F44" s="165">
        <v>87</v>
      </c>
      <c r="G44" s="165">
        <v>1054755.88</v>
      </c>
      <c r="H44" s="165">
        <v>89</v>
      </c>
      <c r="I44" s="165">
        <v>1095213.34</v>
      </c>
      <c r="J44" s="165">
        <v>90</v>
      </c>
      <c r="K44" s="165">
        <v>1097714.98</v>
      </c>
      <c r="L44" s="165">
        <v>85</v>
      </c>
      <c r="M44" s="165">
        <v>1108496.9</v>
      </c>
      <c r="N44" s="165">
        <v>86</v>
      </c>
      <c r="O44" s="165">
        <v>115392.62</v>
      </c>
      <c r="P44" s="165">
        <v>85</v>
      </c>
      <c r="Q44" s="206">
        <v>1152121.71</v>
      </c>
      <c r="R44" s="213">
        <v>86</v>
      </c>
      <c r="S44" s="213">
        <v>1166613.45</v>
      </c>
      <c r="T44" s="215">
        <v>81</v>
      </c>
      <c r="U44" s="213">
        <v>1145824.38</v>
      </c>
      <c r="V44" s="215">
        <v>82</v>
      </c>
      <c r="W44" s="213">
        <v>1159970.36</v>
      </c>
      <c r="X44" s="215">
        <v>76</v>
      </c>
      <c r="Y44" s="213">
        <v>1107347.36</v>
      </c>
      <c r="Z44" s="215">
        <v>76</v>
      </c>
      <c r="AA44" s="213">
        <v>1107347.36</v>
      </c>
      <c r="AB44" s="215">
        <v>74</v>
      </c>
      <c r="AC44" s="228">
        <v>1118100.04</v>
      </c>
      <c r="AD44" s="215">
        <v>75</v>
      </c>
      <c r="AE44" s="228">
        <v>1133209.5</v>
      </c>
      <c r="AF44" s="93"/>
      <c r="AG44" s="93"/>
      <c r="AH44" s="93"/>
      <c r="AI44" s="93"/>
    </row>
    <row r="45" spans="1:35" ht="45" customHeight="1">
      <c r="A45" s="97">
        <v>37</v>
      </c>
      <c r="B45" s="119" t="s">
        <v>312</v>
      </c>
      <c r="C45" s="265" t="s">
        <v>352</v>
      </c>
      <c r="D45" s="165">
        <v>22</v>
      </c>
      <c r="E45" s="165">
        <v>154544.18</v>
      </c>
      <c r="F45" s="165">
        <v>40</v>
      </c>
      <c r="G45" s="165">
        <v>269674.4</v>
      </c>
      <c r="H45" s="165">
        <v>16</v>
      </c>
      <c r="I45" s="165">
        <v>119903.96</v>
      </c>
      <c r="J45" s="165">
        <v>26</v>
      </c>
      <c r="K45" s="165">
        <v>195345.36</v>
      </c>
      <c r="L45" s="165">
        <v>14</v>
      </c>
      <c r="M45" s="165">
        <v>105617.96</v>
      </c>
      <c r="N45" s="165">
        <v>32</v>
      </c>
      <c r="O45" s="165">
        <v>241412.48</v>
      </c>
      <c r="P45" s="165">
        <v>25</v>
      </c>
      <c r="Q45" s="165">
        <v>202183.04</v>
      </c>
      <c r="R45" s="213">
        <v>37</v>
      </c>
      <c r="S45" s="213">
        <v>296333.96</v>
      </c>
      <c r="T45" s="213">
        <v>22</v>
      </c>
      <c r="U45" s="213">
        <v>172923.86</v>
      </c>
      <c r="V45" s="213">
        <v>36</v>
      </c>
      <c r="W45" s="213">
        <v>286532.68</v>
      </c>
      <c r="X45" s="213">
        <v>10</v>
      </c>
      <c r="Y45" s="213">
        <v>97917</v>
      </c>
      <c r="Z45" s="213">
        <v>31</v>
      </c>
      <c r="AA45" s="213">
        <v>282571.94</v>
      </c>
      <c r="AB45" s="213">
        <v>17</v>
      </c>
      <c r="AC45" s="228">
        <v>144246.25</v>
      </c>
      <c r="AD45" s="213">
        <v>29</v>
      </c>
      <c r="AE45" s="228">
        <v>249644.05</v>
      </c>
      <c r="AF45" s="93"/>
      <c r="AG45" s="93"/>
      <c r="AH45" s="93"/>
      <c r="AI45" s="93"/>
    </row>
    <row r="46" spans="1:35" ht="87.75" customHeight="1">
      <c r="A46" s="97">
        <v>38</v>
      </c>
      <c r="B46" s="121" t="s">
        <v>313</v>
      </c>
      <c r="C46" s="265"/>
      <c r="D46" s="165">
        <v>0</v>
      </c>
      <c r="E46" s="165">
        <v>0</v>
      </c>
      <c r="F46" s="165">
        <v>1</v>
      </c>
      <c r="G46" s="165">
        <v>761.14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  <c r="Q46" s="165">
        <v>0</v>
      </c>
      <c r="R46" s="213">
        <v>0</v>
      </c>
      <c r="S46" s="213">
        <v>0</v>
      </c>
      <c r="T46" s="213">
        <v>0</v>
      </c>
      <c r="U46" s="213">
        <v>0</v>
      </c>
      <c r="V46" s="213">
        <v>0</v>
      </c>
      <c r="W46" s="213">
        <v>0</v>
      </c>
      <c r="X46" s="213">
        <v>0</v>
      </c>
      <c r="Y46" s="213">
        <v>0</v>
      </c>
      <c r="Z46" s="213">
        <v>0</v>
      </c>
      <c r="AA46" s="213">
        <v>0</v>
      </c>
      <c r="AB46" s="213">
        <v>0</v>
      </c>
      <c r="AC46" s="227">
        <v>0</v>
      </c>
      <c r="AD46" s="213">
        <v>0</v>
      </c>
      <c r="AE46" s="227">
        <v>0</v>
      </c>
      <c r="AF46" s="93"/>
      <c r="AG46" s="93"/>
      <c r="AH46" s="93"/>
      <c r="AI46" s="93"/>
    </row>
    <row r="47" spans="1:35" ht="76.5" customHeight="1">
      <c r="A47" s="97">
        <v>39</v>
      </c>
      <c r="B47" s="121" t="s">
        <v>314</v>
      </c>
      <c r="C47" s="265"/>
      <c r="D47" s="165">
        <v>37</v>
      </c>
      <c r="E47" s="165">
        <v>725001.56</v>
      </c>
      <c r="F47" s="165">
        <v>35</v>
      </c>
      <c r="G47" s="165">
        <v>702985.29</v>
      </c>
      <c r="H47" s="165">
        <v>14</v>
      </c>
      <c r="I47" s="165">
        <v>293040.87</v>
      </c>
      <c r="J47" s="165">
        <v>26</v>
      </c>
      <c r="K47" s="165">
        <v>553653.39</v>
      </c>
      <c r="L47" s="165">
        <v>13</v>
      </c>
      <c r="M47" s="165">
        <v>288193.98</v>
      </c>
      <c r="N47" s="165">
        <v>30</v>
      </c>
      <c r="O47" s="165">
        <v>677331.8</v>
      </c>
      <c r="P47" s="165">
        <v>13</v>
      </c>
      <c r="Q47" s="165">
        <v>299865.06</v>
      </c>
      <c r="R47" s="213">
        <v>25</v>
      </c>
      <c r="S47" s="213">
        <v>581417.82</v>
      </c>
      <c r="T47" s="213">
        <v>11</v>
      </c>
      <c r="U47" s="213">
        <v>263134.48</v>
      </c>
      <c r="V47" s="213">
        <v>23</v>
      </c>
      <c r="W47" s="213">
        <v>556793.92</v>
      </c>
      <c r="X47" s="213">
        <v>13</v>
      </c>
      <c r="Y47" s="213">
        <v>324738.41</v>
      </c>
      <c r="Z47" s="213">
        <v>30</v>
      </c>
      <c r="AA47" s="213">
        <v>753236.5</v>
      </c>
      <c r="AB47" s="213">
        <v>10</v>
      </c>
      <c r="AC47" s="228">
        <v>260703.26</v>
      </c>
      <c r="AD47" s="213">
        <v>16</v>
      </c>
      <c r="AE47" s="228">
        <v>419348.36</v>
      </c>
      <c r="AF47" s="93"/>
      <c r="AG47" s="93"/>
      <c r="AH47" s="93"/>
      <c r="AI47" s="93"/>
    </row>
    <row r="48" spans="1:35" ht="113.25" customHeight="1">
      <c r="A48" s="97">
        <v>40</v>
      </c>
      <c r="B48" s="121" t="s">
        <v>315</v>
      </c>
      <c r="C48" s="265"/>
      <c r="D48" s="156">
        <v>376</v>
      </c>
      <c r="E48" s="165">
        <v>17149067.51</v>
      </c>
      <c r="F48" s="156">
        <v>367</v>
      </c>
      <c r="G48" s="165">
        <v>17247854.16</v>
      </c>
      <c r="H48" s="165">
        <v>265</v>
      </c>
      <c r="I48" s="165">
        <v>9087164.45</v>
      </c>
      <c r="J48" s="165">
        <v>357</v>
      </c>
      <c r="K48" s="165">
        <v>17535093.06</v>
      </c>
      <c r="L48" s="165">
        <v>265</v>
      </c>
      <c r="M48" s="165">
        <v>9852229.12</v>
      </c>
      <c r="N48" s="165">
        <v>348</v>
      </c>
      <c r="O48" s="165">
        <v>19263313.63</v>
      </c>
      <c r="P48" s="165">
        <v>276</v>
      </c>
      <c r="Q48" s="165">
        <v>10481293.37</v>
      </c>
      <c r="R48" s="213">
        <v>371</v>
      </c>
      <c r="S48" s="213">
        <v>20468937.64</v>
      </c>
      <c r="T48" s="213">
        <v>283</v>
      </c>
      <c r="U48" s="213">
        <v>10887356.29</v>
      </c>
      <c r="V48" s="213">
        <v>218</v>
      </c>
      <c r="W48" s="213">
        <v>21796005.88</v>
      </c>
      <c r="X48" s="213">
        <v>280</v>
      </c>
      <c r="Y48" s="213">
        <v>12263393.2</v>
      </c>
      <c r="Z48" s="213">
        <v>368</v>
      </c>
      <c r="AA48" s="213">
        <v>26695115.78</v>
      </c>
      <c r="AB48" s="213">
        <v>300</v>
      </c>
      <c r="AC48" s="229">
        <v>15803665.13</v>
      </c>
      <c r="AD48" s="213">
        <v>381</v>
      </c>
      <c r="AE48" s="229" t="s">
        <v>591</v>
      </c>
      <c r="AF48" s="93"/>
      <c r="AG48" s="93"/>
      <c r="AH48" s="93"/>
      <c r="AI48" s="93"/>
    </row>
    <row r="49" spans="1:35" ht="99.75" customHeight="1">
      <c r="A49" s="97">
        <v>41</v>
      </c>
      <c r="B49" s="121" t="s">
        <v>316</v>
      </c>
      <c r="C49" s="265"/>
      <c r="D49" s="165">
        <v>0</v>
      </c>
      <c r="E49" s="165">
        <v>0</v>
      </c>
      <c r="F49" s="165">
        <v>3</v>
      </c>
      <c r="G49" s="165">
        <v>120472.51</v>
      </c>
      <c r="H49" s="165">
        <v>4</v>
      </c>
      <c r="I49" s="165">
        <v>103211.27</v>
      </c>
      <c r="J49" s="165">
        <v>7</v>
      </c>
      <c r="K49" s="165">
        <v>168555.65</v>
      </c>
      <c r="L49" s="165">
        <v>1</v>
      </c>
      <c r="M49" s="165">
        <v>52846.38</v>
      </c>
      <c r="N49" s="165">
        <v>2</v>
      </c>
      <c r="O49" s="165">
        <v>114458.88</v>
      </c>
      <c r="P49" s="165">
        <v>3</v>
      </c>
      <c r="Q49" s="165">
        <v>170623.87</v>
      </c>
      <c r="R49" s="213">
        <v>6</v>
      </c>
      <c r="S49" s="213">
        <v>526538.93</v>
      </c>
      <c r="T49" s="213">
        <v>1</v>
      </c>
      <c r="U49" s="213">
        <v>26630.21</v>
      </c>
      <c r="V49" s="213">
        <v>2</v>
      </c>
      <c r="W49" s="213">
        <v>66686.77</v>
      </c>
      <c r="X49" s="213">
        <v>0</v>
      </c>
      <c r="Y49" s="213">
        <v>0</v>
      </c>
      <c r="Z49" s="213">
        <v>1</v>
      </c>
      <c r="AA49" s="213">
        <v>51228.08</v>
      </c>
      <c r="AB49" s="213">
        <v>2</v>
      </c>
      <c r="AC49" s="229" t="s">
        <v>534</v>
      </c>
      <c r="AD49" s="213">
        <v>4</v>
      </c>
      <c r="AE49" s="229" t="s">
        <v>592</v>
      </c>
      <c r="AF49" s="93"/>
      <c r="AG49" s="93"/>
      <c r="AH49" s="93"/>
      <c r="AI49" s="93"/>
    </row>
    <row r="50" spans="1:35" ht="52.5" customHeight="1">
      <c r="A50" s="123"/>
      <c r="B50" s="119" t="s">
        <v>317</v>
      </c>
      <c r="C50" s="265"/>
      <c r="D50" s="165">
        <v>3</v>
      </c>
      <c r="E50" s="165">
        <v>202076.63</v>
      </c>
      <c r="F50" s="165">
        <v>5</v>
      </c>
      <c r="G50" s="165">
        <v>516041.98</v>
      </c>
      <c r="H50" s="165">
        <v>1</v>
      </c>
      <c r="I50" s="165">
        <v>84525.06</v>
      </c>
      <c r="J50" s="165">
        <v>2</v>
      </c>
      <c r="K50" s="165">
        <v>156320.88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213">
        <v>0</v>
      </c>
      <c r="S50" s="213">
        <v>0</v>
      </c>
      <c r="T50" s="213">
        <v>1</v>
      </c>
      <c r="U50" s="213">
        <v>38753.36</v>
      </c>
      <c r="V50" s="213">
        <v>1</v>
      </c>
      <c r="W50" s="213">
        <v>115724.3</v>
      </c>
      <c r="X50" s="213">
        <v>2</v>
      </c>
      <c r="Y50" s="213">
        <v>107791.49</v>
      </c>
      <c r="Z50" s="213">
        <v>2</v>
      </c>
      <c r="AA50" s="213">
        <v>108895.16</v>
      </c>
      <c r="AB50" s="213">
        <v>0</v>
      </c>
      <c r="AC50" s="229" t="s">
        <v>531</v>
      </c>
      <c r="AD50" s="213">
        <v>0</v>
      </c>
      <c r="AE50" s="229" t="s">
        <v>531</v>
      </c>
      <c r="AF50" s="93"/>
      <c r="AG50" s="93"/>
      <c r="AH50" s="93"/>
      <c r="AI50" s="93"/>
    </row>
    <row r="51" spans="1:35" ht="51">
      <c r="A51" s="97">
        <v>42</v>
      </c>
      <c r="B51" s="119" t="s">
        <v>321</v>
      </c>
      <c r="C51" s="265"/>
      <c r="D51" s="165">
        <v>1</v>
      </c>
      <c r="E51" s="167">
        <v>30466.63</v>
      </c>
      <c r="F51" s="165">
        <v>1</v>
      </c>
      <c r="G51" s="167">
        <v>32142.29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165">
        <v>0</v>
      </c>
      <c r="N51" s="165">
        <v>0</v>
      </c>
      <c r="O51" s="165">
        <v>0</v>
      </c>
      <c r="P51" s="165">
        <v>0</v>
      </c>
      <c r="Q51" s="165">
        <v>0</v>
      </c>
      <c r="R51" s="213">
        <v>0</v>
      </c>
      <c r="S51" s="213">
        <v>0</v>
      </c>
      <c r="T51" s="213">
        <v>1</v>
      </c>
      <c r="U51" s="213">
        <v>38753.36</v>
      </c>
      <c r="V51" s="213">
        <v>1</v>
      </c>
      <c r="W51" s="213">
        <v>38753.36</v>
      </c>
      <c r="X51" s="213">
        <v>1</v>
      </c>
      <c r="Y51" s="213">
        <v>39915.96</v>
      </c>
      <c r="Z51" s="213">
        <v>1</v>
      </c>
      <c r="AA51" s="213">
        <v>39915.96</v>
      </c>
      <c r="AB51" s="213">
        <v>0</v>
      </c>
      <c r="AC51" s="227">
        <v>0</v>
      </c>
      <c r="AD51" s="213">
        <v>0</v>
      </c>
      <c r="AE51" s="227">
        <v>0</v>
      </c>
      <c r="AF51" s="93"/>
      <c r="AG51" s="93"/>
      <c r="AH51" s="93"/>
      <c r="AI51" s="93"/>
    </row>
    <row r="52" spans="1:35" ht="38.25">
      <c r="A52" s="4">
        <v>43</v>
      </c>
      <c r="B52" s="119" t="s">
        <v>322</v>
      </c>
      <c r="C52" s="265"/>
      <c r="D52" s="169">
        <v>2</v>
      </c>
      <c r="E52" s="167">
        <v>171610</v>
      </c>
      <c r="F52" s="169">
        <v>4</v>
      </c>
      <c r="G52" s="167">
        <v>483899.69</v>
      </c>
      <c r="H52" s="165">
        <v>1</v>
      </c>
      <c r="I52" s="165">
        <v>84525.06</v>
      </c>
      <c r="J52" s="165">
        <v>2</v>
      </c>
      <c r="K52" s="165">
        <v>156320.88</v>
      </c>
      <c r="L52" s="165">
        <v>0</v>
      </c>
      <c r="M52" s="165">
        <v>0</v>
      </c>
      <c r="N52" s="165">
        <v>0</v>
      </c>
      <c r="O52" s="165">
        <v>0</v>
      </c>
      <c r="P52" s="165">
        <v>0</v>
      </c>
      <c r="Q52" s="165">
        <v>0</v>
      </c>
      <c r="R52" s="213">
        <v>0</v>
      </c>
      <c r="S52" s="213">
        <v>0</v>
      </c>
      <c r="T52" s="213">
        <v>0</v>
      </c>
      <c r="U52" s="213">
        <v>0</v>
      </c>
      <c r="V52" s="213">
        <v>1</v>
      </c>
      <c r="W52" s="213"/>
      <c r="X52" s="213">
        <v>1</v>
      </c>
      <c r="Y52" s="213">
        <v>67875.53</v>
      </c>
      <c r="Z52" s="213">
        <v>1</v>
      </c>
      <c r="AA52" s="213">
        <v>68979.2</v>
      </c>
      <c r="AB52" s="213">
        <v>0</v>
      </c>
      <c r="AC52" s="227">
        <v>0</v>
      </c>
      <c r="AD52" s="213">
        <v>0</v>
      </c>
      <c r="AE52" s="227">
        <v>0</v>
      </c>
      <c r="AF52" s="93"/>
      <c r="AG52" s="93"/>
      <c r="AH52" s="93"/>
      <c r="AI52" s="93"/>
    </row>
    <row r="53" spans="1:35" ht="51">
      <c r="A53" s="4">
        <v>44</v>
      </c>
      <c r="B53" s="119" t="s">
        <v>318</v>
      </c>
      <c r="C53" s="265"/>
      <c r="D53" s="165">
        <v>0</v>
      </c>
      <c r="E53" s="165">
        <v>0</v>
      </c>
      <c r="F53" s="165">
        <v>1</v>
      </c>
      <c r="G53" s="165">
        <v>3486.51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  <c r="Q53" s="165">
        <v>0</v>
      </c>
      <c r="R53" s="213">
        <v>0</v>
      </c>
      <c r="S53" s="213">
        <v>0</v>
      </c>
      <c r="T53" s="213">
        <v>0</v>
      </c>
      <c r="U53" s="213">
        <v>0</v>
      </c>
      <c r="V53" s="213">
        <v>0</v>
      </c>
      <c r="W53" s="213">
        <v>0</v>
      </c>
      <c r="X53" s="213">
        <v>0</v>
      </c>
      <c r="Y53" s="213">
        <v>0</v>
      </c>
      <c r="Z53" s="213">
        <v>0</v>
      </c>
      <c r="AA53" s="213">
        <v>0</v>
      </c>
      <c r="AB53" s="213">
        <v>0</v>
      </c>
      <c r="AC53" s="227">
        <v>0</v>
      </c>
      <c r="AD53" s="213">
        <v>0</v>
      </c>
      <c r="AE53" s="227">
        <v>0</v>
      </c>
      <c r="AF53" s="93"/>
      <c r="AG53" s="93"/>
      <c r="AH53" s="93"/>
      <c r="AI53" s="93"/>
    </row>
    <row r="54" spans="1:35" ht="99" customHeight="1">
      <c r="A54" s="4">
        <v>45</v>
      </c>
      <c r="B54" s="119" t="s">
        <v>323</v>
      </c>
      <c r="C54" s="120" t="s">
        <v>353</v>
      </c>
      <c r="D54" s="165">
        <v>0</v>
      </c>
      <c r="E54" s="165">
        <v>0</v>
      </c>
      <c r="F54" s="165">
        <v>1</v>
      </c>
      <c r="G54" s="165">
        <v>390.65</v>
      </c>
      <c r="H54" s="165">
        <v>3</v>
      </c>
      <c r="I54" s="165">
        <v>2142</v>
      </c>
      <c r="J54" s="165">
        <v>3</v>
      </c>
      <c r="K54" s="165">
        <v>3402</v>
      </c>
      <c r="L54" s="165">
        <v>3</v>
      </c>
      <c r="M54" s="165">
        <v>1260</v>
      </c>
      <c r="N54" s="165">
        <v>4</v>
      </c>
      <c r="O54" s="165">
        <v>2100</v>
      </c>
      <c r="P54" s="165">
        <v>2</v>
      </c>
      <c r="Q54" s="165">
        <v>1022</v>
      </c>
      <c r="R54" s="213">
        <v>4</v>
      </c>
      <c r="S54" s="213">
        <v>3339.92</v>
      </c>
      <c r="T54" s="213">
        <v>4</v>
      </c>
      <c r="U54" s="213">
        <v>1330</v>
      </c>
      <c r="V54" s="213">
        <v>4</v>
      </c>
      <c r="W54" s="213">
        <v>1960</v>
      </c>
      <c r="X54" s="213">
        <v>0</v>
      </c>
      <c r="Y54" s="213">
        <v>0</v>
      </c>
      <c r="Z54" s="213">
        <v>0</v>
      </c>
      <c r="AA54" s="213">
        <v>0</v>
      </c>
      <c r="AB54" s="213">
        <v>0</v>
      </c>
      <c r="AC54" s="227">
        <v>0</v>
      </c>
      <c r="AD54" s="213">
        <v>0</v>
      </c>
      <c r="AE54" s="227">
        <v>0</v>
      </c>
      <c r="AF54" s="93"/>
      <c r="AG54" s="93"/>
      <c r="AH54" s="93"/>
      <c r="AI54" s="93"/>
    </row>
    <row r="55" spans="1:35" ht="38.25">
      <c r="A55" s="124"/>
      <c r="B55" s="119" t="s">
        <v>324</v>
      </c>
      <c r="C55" s="265" t="s">
        <v>354</v>
      </c>
      <c r="D55" s="165">
        <v>0</v>
      </c>
      <c r="E55" s="165">
        <v>0</v>
      </c>
      <c r="F55" s="165"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165">
        <v>0</v>
      </c>
      <c r="N55" s="165">
        <v>0</v>
      </c>
      <c r="O55" s="165">
        <v>0</v>
      </c>
      <c r="P55" s="165">
        <v>0</v>
      </c>
      <c r="Q55" s="165">
        <v>0</v>
      </c>
      <c r="R55" s="213">
        <v>0</v>
      </c>
      <c r="S55" s="213">
        <v>0</v>
      </c>
      <c r="T55" s="213">
        <v>0</v>
      </c>
      <c r="U55" s="213">
        <v>0</v>
      </c>
      <c r="V55" s="213">
        <v>0</v>
      </c>
      <c r="W55" s="213">
        <v>0</v>
      </c>
      <c r="X55" s="213">
        <v>0</v>
      </c>
      <c r="Y55" s="213">
        <v>0</v>
      </c>
      <c r="Z55" s="213">
        <v>0</v>
      </c>
      <c r="AA55" s="213">
        <v>0</v>
      </c>
      <c r="AB55" s="213">
        <v>0</v>
      </c>
      <c r="AC55" s="227">
        <v>0</v>
      </c>
      <c r="AD55" s="213">
        <v>0</v>
      </c>
      <c r="AE55" s="227">
        <v>0</v>
      </c>
      <c r="AF55" s="93"/>
      <c r="AG55" s="93"/>
      <c r="AH55" s="93"/>
      <c r="AI55" s="93"/>
    </row>
    <row r="56" spans="1:35" ht="51">
      <c r="A56" s="4">
        <v>46</v>
      </c>
      <c r="B56" s="119" t="s">
        <v>325</v>
      </c>
      <c r="C56" s="265"/>
      <c r="D56" s="165">
        <v>0</v>
      </c>
      <c r="E56" s="165">
        <v>0</v>
      </c>
      <c r="F56" s="165"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165">
        <v>0</v>
      </c>
      <c r="N56" s="165">
        <v>0</v>
      </c>
      <c r="O56" s="165">
        <v>0</v>
      </c>
      <c r="P56" s="165">
        <v>0</v>
      </c>
      <c r="Q56" s="165">
        <v>0</v>
      </c>
      <c r="R56" s="213">
        <v>0</v>
      </c>
      <c r="S56" s="213">
        <v>0</v>
      </c>
      <c r="T56" s="213">
        <v>0</v>
      </c>
      <c r="U56" s="213">
        <v>0</v>
      </c>
      <c r="V56" s="213">
        <v>0</v>
      </c>
      <c r="W56" s="213">
        <v>0</v>
      </c>
      <c r="X56" s="213">
        <v>0</v>
      </c>
      <c r="Y56" s="213">
        <v>0</v>
      </c>
      <c r="Z56" s="213">
        <v>0</v>
      </c>
      <c r="AA56" s="213">
        <v>0</v>
      </c>
      <c r="AB56" s="213">
        <v>0</v>
      </c>
      <c r="AC56" s="227">
        <v>0</v>
      </c>
      <c r="AD56" s="213">
        <v>0</v>
      </c>
      <c r="AE56" s="227">
        <v>0</v>
      </c>
      <c r="AF56" s="93"/>
      <c r="AG56" s="93"/>
      <c r="AH56" s="93"/>
      <c r="AI56" s="93"/>
    </row>
    <row r="57" spans="1:35" ht="51">
      <c r="A57" s="4">
        <v>47</v>
      </c>
      <c r="B57" s="119" t="s">
        <v>326</v>
      </c>
      <c r="C57" s="265"/>
      <c r="D57" s="165">
        <v>0</v>
      </c>
      <c r="E57" s="165">
        <v>0</v>
      </c>
      <c r="F57" s="165"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165">
        <v>0</v>
      </c>
      <c r="N57" s="165">
        <v>0</v>
      </c>
      <c r="O57" s="165">
        <v>0</v>
      </c>
      <c r="P57" s="165">
        <v>0</v>
      </c>
      <c r="Q57" s="165">
        <v>0</v>
      </c>
      <c r="R57" s="213">
        <v>0</v>
      </c>
      <c r="S57" s="213">
        <v>0</v>
      </c>
      <c r="T57" s="213">
        <v>0</v>
      </c>
      <c r="U57" s="213">
        <v>0</v>
      </c>
      <c r="V57" s="213">
        <v>0</v>
      </c>
      <c r="W57" s="213">
        <v>0</v>
      </c>
      <c r="X57" s="213">
        <v>0</v>
      </c>
      <c r="Y57" s="213">
        <v>0</v>
      </c>
      <c r="Z57" s="213">
        <v>0</v>
      </c>
      <c r="AA57" s="213">
        <v>0</v>
      </c>
      <c r="AB57" s="213">
        <v>0</v>
      </c>
      <c r="AC57" s="227">
        <v>0</v>
      </c>
      <c r="AD57" s="213">
        <v>0</v>
      </c>
      <c r="AE57" s="227">
        <v>0</v>
      </c>
      <c r="AF57" s="93"/>
      <c r="AG57" s="93"/>
      <c r="AH57" s="93"/>
      <c r="AI57" s="93"/>
    </row>
    <row r="58" spans="1:35" ht="49.5" customHeight="1">
      <c r="A58" s="4">
        <v>48</v>
      </c>
      <c r="B58" s="119" t="s">
        <v>327</v>
      </c>
      <c r="C58" s="119" t="s">
        <v>355</v>
      </c>
      <c r="D58" s="165">
        <v>0</v>
      </c>
      <c r="E58" s="165">
        <v>0</v>
      </c>
      <c r="F58" s="165"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v>0</v>
      </c>
      <c r="P58" s="165">
        <v>0</v>
      </c>
      <c r="Q58" s="165">
        <v>0</v>
      </c>
      <c r="R58" s="213">
        <v>0</v>
      </c>
      <c r="S58" s="213">
        <v>0</v>
      </c>
      <c r="T58" s="213">
        <v>0</v>
      </c>
      <c r="U58" s="213">
        <v>0</v>
      </c>
      <c r="V58" s="213">
        <v>0</v>
      </c>
      <c r="W58" s="213">
        <v>0</v>
      </c>
      <c r="X58" s="213">
        <v>0</v>
      </c>
      <c r="Y58" s="213">
        <v>0</v>
      </c>
      <c r="Z58" s="213">
        <v>0</v>
      </c>
      <c r="AA58" s="213">
        <v>0</v>
      </c>
      <c r="AB58" s="213">
        <v>0</v>
      </c>
      <c r="AC58" s="227">
        <v>0</v>
      </c>
      <c r="AD58" s="213">
        <v>0</v>
      </c>
      <c r="AE58" s="227">
        <v>0</v>
      </c>
      <c r="AF58" s="93"/>
      <c r="AG58" s="93"/>
      <c r="AH58" s="93"/>
      <c r="AI58" s="93"/>
    </row>
    <row r="59" spans="1:35" ht="331.5">
      <c r="A59" s="4">
        <v>49</v>
      </c>
      <c r="B59" s="119" t="s">
        <v>328</v>
      </c>
      <c r="C59" s="119" t="s">
        <v>356</v>
      </c>
      <c r="D59" s="165" t="s">
        <v>103</v>
      </c>
      <c r="E59" s="167">
        <v>566399.97</v>
      </c>
      <c r="F59" s="165" t="s">
        <v>67</v>
      </c>
      <c r="G59" s="167">
        <v>548445.21</v>
      </c>
      <c r="H59" s="165" t="s">
        <v>454</v>
      </c>
      <c r="I59" s="165">
        <v>286500.72</v>
      </c>
      <c r="J59" s="165">
        <v>21</v>
      </c>
      <c r="K59" s="165">
        <v>600123.57</v>
      </c>
      <c r="L59" s="165">
        <v>22</v>
      </c>
      <c r="M59" s="165" t="s">
        <v>468</v>
      </c>
      <c r="N59" s="165">
        <v>19</v>
      </c>
      <c r="O59" s="165">
        <v>549624.17</v>
      </c>
      <c r="P59" s="206">
        <v>19</v>
      </c>
      <c r="Q59" s="206">
        <v>264177.12</v>
      </c>
      <c r="R59" s="213">
        <v>21</v>
      </c>
      <c r="S59" s="213">
        <v>538189.44</v>
      </c>
      <c r="T59" s="213">
        <v>19</v>
      </c>
      <c r="U59" s="213">
        <v>256477.08</v>
      </c>
      <c r="V59" s="213">
        <v>21</v>
      </c>
      <c r="W59" s="213">
        <v>549579.09</v>
      </c>
      <c r="X59" s="213">
        <v>20</v>
      </c>
      <c r="Y59" s="213">
        <v>316983.07</v>
      </c>
      <c r="Z59" s="213">
        <v>20</v>
      </c>
      <c r="AA59" s="213">
        <v>558002.18</v>
      </c>
      <c r="AB59" s="215">
        <v>18</v>
      </c>
      <c r="AC59" s="233">
        <v>326771.66</v>
      </c>
      <c r="AD59" s="215">
        <v>16</v>
      </c>
      <c r="AE59" s="233">
        <v>670391.73</v>
      </c>
      <c r="AF59" s="93"/>
      <c r="AG59" s="93"/>
      <c r="AH59" s="93"/>
      <c r="AI59" s="93"/>
    </row>
    <row r="60" spans="1:35" ht="76.5">
      <c r="A60" s="4">
        <v>50</v>
      </c>
      <c r="B60" s="119" t="s">
        <v>329</v>
      </c>
      <c r="C60" s="268" t="s">
        <v>357</v>
      </c>
      <c r="D60" s="165">
        <v>10</v>
      </c>
      <c r="E60" s="167">
        <v>49374</v>
      </c>
      <c r="F60" s="165">
        <v>8</v>
      </c>
      <c r="G60" s="167">
        <v>44276.5</v>
      </c>
      <c r="H60" s="165">
        <v>7</v>
      </c>
      <c r="I60" s="165">
        <v>23153</v>
      </c>
      <c r="J60" s="165">
        <v>7</v>
      </c>
      <c r="K60" s="165">
        <v>46563.02</v>
      </c>
      <c r="L60" s="165">
        <v>7</v>
      </c>
      <c r="M60" s="165">
        <v>24462.62</v>
      </c>
      <c r="N60" s="165">
        <v>7</v>
      </c>
      <c r="O60" s="165">
        <v>49135.94</v>
      </c>
      <c r="P60" s="165">
        <v>7</v>
      </c>
      <c r="Q60" s="165">
        <v>24585.32</v>
      </c>
      <c r="R60" s="213">
        <v>7</v>
      </c>
      <c r="S60" s="213">
        <v>46262.72</v>
      </c>
      <c r="T60" s="213">
        <v>6</v>
      </c>
      <c r="U60" s="213">
        <v>22454.1</v>
      </c>
      <c r="V60" s="213">
        <v>6</v>
      </c>
      <c r="W60" s="213">
        <v>45063.54</v>
      </c>
      <c r="X60" s="213">
        <v>6</v>
      </c>
      <c r="Y60" s="213">
        <v>23174.64</v>
      </c>
      <c r="Z60" s="213">
        <v>6</v>
      </c>
      <c r="AA60" s="213">
        <v>46462.32</v>
      </c>
      <c r="AB60" s="213">
        <v>6</v>
      </c>
      <c r="AC60" s="228">
        <v>24238.68</v>
      </c>
      <c r="AD60" s="213">
        <v>6</v>
      </c>
      <c r="AE60" s="228">
        <v>48667.56</v>
      </c>
      <c r="AF60" s="93"/>
      <c r="AG60" s="93"/>
      <c r="AH60" s="93"/>
      <c r="AI60" s="93"/>
    </row>
    <row r="61" spans="1:35" ht="76.5">
      <c r="A61" s="4">
        <v>51</v>
      </c>
      <c r="B61" s="119" t="s">
        <v>330</v>
      </c>
      <c r="C61" s="268"/>
      <c r="D61" s="165">
        <v>0</v>
      </c>
      <c r="E61" s="157">
        <v>0</v>
      </c>
      <c r="F61" s="165">
        <v>0</v>
      </c>
      <c r="G61" s="157">
        <v>0</v>
      </c>
      <c r="H61" s="165">
        <v>0</v>
      </c>
      <c r="I61" s="165">
        <v>0</v>
      </c>
      <c r="J61" s="165">
        <v>0</v>
      </c>
      <c r="K61" s="165">
        <v>0</v>
      </c>
      <c r="L61" s="165">
        <v>0</v>
      </c>
      <c r="M61" s="165">
        <v>0</v>
      </c>
      <c r="N61" s="165">
        <v>0</v>
      </c>
      <c r="O61" s="165">
        <v>0</v>
      </c>
      <c r="P61" s="165">
        <v>0</v>
      </c>
      <c r="Q61" s="165">
        <v>0</v>
      </c>
      <c r="R61" s="213">
        <v>0</v>
      </c>
      <c r="S61" s="213">
        <v>0</v>
      </c>
      <c r="T61" s="213">
        <v>0</v>
      </c>
      <c r="U61" s="213">
        <v>0</v>
      </c>
      <c r="V61" s="213">
        <v>0</v>
      </c>
      <c r="W61" s="213">
        <v>0</v>
      </c>
      <c r="X61" s="213">
        <v>0</v>
      </c>
      <c r="Y61" s="213">
        <v>0</v>
      </c>
      <c r="Z61" s="213"/>
      <c r="AA61" s="213"/>
      <c r="AB61" s="213">
        <v>0</v>
      </c>
      <c r="AC61" s="227">
        <v>0</v>
      </c>
      <c r="AD61" s="213">
        <v>0</v>
      </c>
      <c r="AE61" s="227">
        <v>0</v>
      </c>
      <c r="AF61" s="93"/>
      <c r="AG61" s="93"/>
      <c r="AH61" s="93"/>
      <c r="AI61" s="93"/>
    </row>
    <row r="62" spans="1:35" ht="63.75">
      <c r="A62" s="4">
        <v>52</v>
      </c>
      <c r="B62" s="119" t="s">
        <v>331</v>
      </c>
      <c r="C62" s="268" t="s">
        <v>358</v>
      </c>
      <c r="D62" s="165">
        <v>15</v>
      </c>
      <c r="E62" s="154">
        <v>7653.58</v>
      </c>
      <c r="F62" s="165">
        <v>15</v>
      </c>
      <c r="G62" s="154">
        <v>7540.06</v>
      </c>
      <c r="H62" s="165">
        <v>1</v>
      </c>
      <c r="I62" s="165">
        <v>836.1</v>
      </c>
      <c r="J62" s="165">
        <v>15</v>
      </c>
      <c r="K62" s="165">
        <v>8082.38</v>
      </c>
      <c r="L62" s="165">
        <v>2</v>
      </c>
      <c r="M62" s="165">
        <v>1762.5</v>
      </c>
      <c r="N62" s="165">
        <v>15</v>
      </c>
      <c r="O62" s="165">
        <v>8518.83</v>
      </c>
      <c r="P62" s="165">
        <v>2</v>
      </c>
      <c r="Q62" s="165">
        <v>1806.56</v>
      </c>
      <c r="R62" s="213">
        <v>18</v>
      </c>
      <c r="S62" s="213">
        <v>9032.88</v>
      </c>
      <c r="T62" s="213">
        <v>2</v>
      </c>
      <c r="U62" s="213">
        <v>1884.24</v>
      </c>
      <c r="V62" s="213">
        <v>18</v>
      </c>
      <c r="W62" s="213">
        <v>9421.32</v>
      </c>
      <c r="X62" s="213">
        <v>2</v>
      </c>
      <c r="Y62" s="213">
        <v>1940.76</v>
      </c>
      <c r="Z62" s="213">
        <v>17</v>
      </c>
      <c r="AA62" s="213">
        <v>9380.45</v>
      </c>
      <c r="AB62" s="213">
        <v>2</v>
      </c>
      <c r="AC62" s="228">
        <v>2035.86</v>
      </c>
      <c r="AD62" s="213">
        <v>18</v>
      </c>
      <c r="AE62" s="228">
        <v>10179.42</v>
      </c>
      <c r="AF62" s="93"/>
      <c r="AG62" s="93"/>
      <c r="AH62" s="93"/>
      <c r="AI62" s="93"/>
    </row>
    <row r="63" spans="1:35" ht="63.75">
      <c r="A63" s="4">
        <v>53</v>
      </c>
      <c r="B63" s="119" t="s">
        <v>332</v>
      </c>
      <c r="C63" s="268"/>
      <c r="D63" s="165">
        <v>6</v>
      </c>
      <c r="E63" s="170">
        <v>157465.14</v>
      </c>
      <c r="F63" s="165">
        <v>5</v>
      </c>
      <c r="G63" s="170">
        <v>141285.48</v>
      </c>
      <c r="H63" s="165">
        <v>1</v>
      </c>
      <c r="I63" s="165">
        <v>20354.6</v>
      </c>
      <c r="J63" s="165">
        <v>3</v>
      </c>
      <c r="K63" s="165">
        <v>117086.62</v>
      </c>
      <c r="L63" s="165">
        <v>2</v>
      </c>
      <c r="M63" s="165">
        <v>67668.02</v>
      </c>
      <c r="N63" s="165">
        <v>4</v>
      </c>
      <c r="O63" s="165">
        <v>131141.5</v>
      </c>
      <c r="P63" s="165">
        <v>2</v>
      </c>
      <c r="Q63" s="165">
        <v>78740.34</v>
      </c>
      <c r="R63" s="213">
        <v>3</v>
      </c>
      <c r="S63" s="213">
        <v>121810.78</v>
      </c>
      <c r="T63" s="213">
        <v>2</v>
      </c>
      <c r="U63" s="213">
        <v>83736.47</v>
      </c>
      <c r="V63" s="213">
        <v>4</v>
      </c>
      <c r="W63" s="213">
        <v>158945.89</v>
      </c>
      <c r="X63" s="213">
        <v>2</v>
      </c>
      <c r="Y63" s="213">
        <v>89235</v>
      </c>
      <c r="Z63" s="213">
        <v>4</v>
      </c>
      <c r="AA63" s="213">
        <v>177820.92</v>
      </c>
      <c r="AB63" s="213">
        <v>2</v>
      </c>
      <c r="AC63" s="312">
        <v>136000</v>
      </c>
      <c r="AD63" s="220">
        <v>6</v>
      </c>
      <c r="AE63" s="312">
        <v>313731.55</v>
      </c>
      <c r="AF63" s="93"/>
      <c r="AG63" s="93"/>
      <c r="AH63" s="93"/>
      <c r="AI63" s="93"/>
    </row>
    <row r="64" spans="1:35" ht="153">
      <c r="A64" s="27">
        <v>54</v>
      </c>
      <c r="B64" s="119" t="s">
        <v>219</v>
      </c>
      <c r="C64" s="119" t="s">
        <v>220</v>
      </c>
      <c r="D64" s="165">
        <v>0</v>
      </c>
      <c r="E64" s="165">
        <v>0</v>
      </c>
      <c r="F64" s="165">
        <v>0</v>
      </c>
      <c r="G64" s="165">
        <v>0</v>
      </c>
      <c r="H64" s="165">
        <v>0</v>
      </c>
      <c r="I64" s="165">
        <v>0</v>
      </c>
      <c r="J64" s="165">
        <v>0</v>
      </c>
      <c r="K64" s="165">
        <v>0</v>
      </c>
      <c r="L64" s="165">
        <v>0</v>
      </c>
      <c r="M64" s="165">
        <v>0</v>
      </c>
      <c r="N64" s="165">
        <v>0</v>
      </c>
      <c r="O64" s="165">
        <v>0</v>
      </c>
      <c r="P64" s="165">
        <v>0</v>
      </c>
      <c r="Q64" s="165">
        <v>0</v>
      </c>
      <c r="R64" s="213">
        <v>0</v>
      </c>
      <c r="S64" s="213">
        <v>0</v>
      </c>
      <c r="T64" s="213"/>
      <c r="U64" s="213">
        <v>0</v>
      </c>
      <c r="V64" s="213">
        <v>0</v>
      </c>
      <c r="W64" s="213">
        <v>0</v>
      </c>
      <c r="X64" s="213">
        <v>0</v>
      </c>
      <c r="Y64" s="213">
        <v>0</v>
      </c>
      <c r="Z64" s="213">
        <v>0</v>
      </c>
      <c r="AA64" s="213">
        <v>0</v>
      </c>
      <c r="AB64" s="213">
        <v>0</v>
      </c>
      <c r="AC64" s="227">
        <v>0</v>
      </c>
      <c r="AD64" s="213">
        <v>0</v>
      </c>
      <c r="AE64" s="227">
        <v>0</v>
      </c>
      <c r="AF64" s="93"/>
      <c r="AG64" s="93"/>
      <c r="AH64" s="93"/>
      <c r="AI64" s="93"/>
    </row>
    <row r="65" spans="1:35" ht="357">
      <c r="A65" s="27">
        <v>55</v>
      </c>
      <c r="B65" s="121" t="s">
        <v>221</v>
      </c>
      <c r="C65" s="163" t="s">
        <v>222</v>
      </c>
      <c r="D65" s="165">
        <v>0</v>
      </c>
      <c r="E65" s="165">
        <v>0</v>
      </c>
      <c r="F65" s="165">
        <v>0</v>
      </c>
      <c r="G65" s="165">
        <v>0</v>
      </c>
      <c r="H65" s="165">
        <v>0</v>
      </c>
      <c r="I65" s="165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65">
        <v>0</v>
      </c>
      <c r="P65" s="165">
        <v>0</v>
      </c>
      <c r="Q65" s="165">
        <v>0</v>
      </c>
      <c r="R65" s="213">
        <v>0</v>
      </c>
      <c r="S65" s="213">
        <v>0</v>
      </c>
      <c r="T65" s="213">
        <v>0</v>
      </c>
      <c r="U65" s="213">
        <v>0</v>
      </c>
      <c r="V65" s="213">
        <v>0</v>
      </c>
      <c r="W65" s="213">
        <v>0</v>
      </c>
      <c r="X65" s="213">
        <v>0</v>
      </c>
      <c r="Y65" s="213">
        <v>0</v>
      </c>
      <c r="Z65" s="213">
        <v>0</v>
      </c>
      <c r="AA65" s="213">
        <v>0</v>
      </c>
      <c r="AB65" s="213">
        <v>0</v>
      </c>
      <c r="AC65" s="227">
        <v>0</v>
      </c>
      <c r="AD65" s="213">
        <v>0</v>
      </c>
      <c r="AE65" s="227">
        <v>0</v>
      </c>
      <c r="AF65" s="93"/>
      <c r="AG65" s="93"/>
      <c r="AH65" s="93"/>
      <c r="AI65" s="93"/>
    </row>
    <row r="66" spans="1:35" ht="76.5">
      <c r="A66" s="27">
        <v>56</v>
      </c>
      <c r="B66" s="121" t="s">
        <v>223</v>
      </c>
      <c r="C66" s="163" t="s">
        <v>224</v>
      </c>
      <c r="D66" s="156">
        <v>50</v>
      </c>
      <c r="E66" s="165"/>
      <c r="F66" s="156">
        <v>53</v>
      </c>
      <c r="G66" s="165"/>
      <c r="H66" s="165">
        <v>18</v>
      </c>
      <c r="I66" s="165"/>
      <c r="J66" s="165">
        <v>66</v>
      </c>
      <c r="K66" s="165"/>
      <c r="L66" s="165">
        <v>4</v>
      </c>
      <c r="M66" s="165"/>
      <c r="N66" s="165">
        <v>52</v>
      </c>
      <c r="O66" s="165"/>
      <c r="P66" s="165">
        <v>19</v>
      </c>
      <c r="Q66" s="165"/>
      <c r="R66" s="213">
        <v>75</v>
      </c>
      <c r="S66" s="213"/>
      <c r="T66" s="213">
        <v>23</v>
      </c>
      <c r="U66" s="213"/>
      <c r="V66" s="213">
        <v>78</v>
      </c>
      <c r="W66" s="213"/>
      <c r="X66" s="213">
        <v>21</v>
      </c>
      <c r="Y66" s="213">
        <v>0</v>
      </c>
      <c r="Z66" s="162" t="s">
        <v>538</v>
      </c>
      <c r="AA66" s="213">
        <v>0</v>
      </c>
      <c r="AB66" s="213">
        <v>14</v>
      </c>
      <c r="AC66" s="227">
        <v>0</v>
      </c>
      <c r="AD66" s="213">
        <v>23</v>
      </c>
      <c r="AE66" s="227">
        <v>0</v>
      </c>
      <c r="AF66" s="93"/>
      <c r="AG66" s="93"/>
      <c r="AH66" s="93"/>
      <c r="AI66" s="93"/>
    </row>
    <row r="67" spans="1:35" ht="267.75">
      <c r="A67" s="27">
        <v>57</v>
      </c>
      <c r="B67" s="121" t="s">
        <v>300</v>
      </c>
      <c r="C67" s="121" t="s">
        <v>225</v>
      </c>
      <c r="D67" s="156">
        <v>7</v>
      </c>
      <c r="E67" s="171"/>
      <c r="F67" s="156">
        <v>6</v>
      </c>
      <c r="G67" s="171"/>
      <c r="H67" s="165">
        <v>2</v>
      </c>
      <c r="I67" s="165"/>
      <c r="J67" s="165">
        <v>3</v>
      </c>
      <c r="K67" s="165"/>
      <c r="L67" s="165">
        <v>0</v>
      </c>
      <c r="M67" s="165">
        <v>0</v>
      </c>
      <c r="N67" s="165">
        <v>0</v>
      </c>
      <c r="O67" s="165"/>
      <c r="P67" s="165">
        <v>0</v>
      </c>
      <c r="Q67" s="165"/>
      <c r="R67" s="165">
        <v>0</v>
      </c>
      <c r="S67" s="213"/>
      <c r="T67" s="165">
        <v>0</v>
      </c>
      <c r="U67" s="213">
        <v>0</v>
      </c>
      <c r="V67" s="165"/>
      <c r="W67" s="213">
        <v>0</v>
      </c>
      <c r="X67" s="165"/>
      <c r="Y67" s="213">
        <v>4</v>
      </c>
      <c r="Z67" s="227">
        <v>9</v>
      </c>
      <c r="AA67" s="213">
        <v>0</v>
      </c>
      <c r="AB67" s="165"/>
      <c r="AC67" s="227">
        <v>0</v>
      </c>
      <c r="AD67" s="165"/>
      <c r="AE67" s="227">
        <v>0</v>
      </c>
      <c r="AF67" s="93"/>
      <c r="AG67" s="93"/>
      <c r="AH67" s="93"/>
      <c r="AI67" s="93"/>
    </row>
    <row r="68" spans="1:35" ht="165.75">
      <c r="A68" s="27">
        <v>58</v>
      </c>
      <c r="B68" s="119" t="s">
        <v>226</v>
      </c>
      <c r="C68" s="119" t="s">
        <v>227</v>
      </c>
      <c r="D68" s="165">
        <v>0</v>
      </c>
      <c r="E68" s="8">
        <v>0</v>
      </c>
      <c r="F68" s="165">
        <v>0</v>
      </c>
      <c r="G68" s="8">
        <v>0</v>
      </c>
      <c r="H68" s="165">
        <v>0</v>
      </c>
      <c r="I68" s="165">
        <v>0</v>
      </c>
      <c r="J68" s="165">
        <v>0</v>
      </c>
      <c r="K68" s="165">
        <v>0</v>
      </c>
      <c r="L68" s="165">
        <v>0</v>
      </c>
      <c r="M68" s="165">
        <v>0</v>
      </c>
      <c r="N68" s="165"/>
      <c r="O68" s="165"/>
      <c r="P68" s="165">
        <v>0</v>
      </c>
      <c r="Q68" s="165">
        <v>0</v>
      </c>
      <c r="R68" s="165">
        <v>0</v>
      </c>
      <c r="S68" s="213"/>
      <c r="T68" s="165">
        <v>0</v>
      </c>
      <c r="U68" s="213">
        <v>0</v>
      </c>
      <c r="V68" s="165"/>
      <c r="W68" s="213">
        <v>0</v>
      </c>
      <c r="X68" s="165"/>
      <c r="Y68" s="213">
        <v>0</v>
      </c>
      <c r="Z68" s="165"/>
      <c r="AA68" s="213">
        <v>0</v>
      </c>
      <c r="AB68" s="165"/>
      <c r="AC68" s="227">
        <v>0</v>
      </c>
      <c r="AD68" s="165"/>
      <c r="AE68" s="227">
        <v>0</v>
      </c>
      <c r="AF68" s="93"/>
      <c r="AG68" s="93"/>
      <c r="AH68" s="93"/>
      <c r="AI68" s="93"/>
    </row>
    <row r="69" spans="1:35" ht="89.25">
      <c r="A69" s="27">
        <v>59</v>
      </c>
      <c r="B69" s="119" t="s">
        <v>284</v>
      </c>
      <c r="C69" s="119" t="s">
        <v>285</v>
      </c>
      <c r="D69" s="165" t="s">
        <v>99</v>
      </c>
      <c r="E69" s="165" t="s">
        <v>99</v>
      </c>
      <c r="F69" s="165" t="s">
        <v>99</v>
      </c>
      <c r="G69" s="165" t="s">
        <v>99</v>
      </c>
      <c r="H69" s="165" t="s">
        <v>99</v>
      </c>
      <c r="I69" s="165" t="s">
        <v>99</v>
      </c>
      <c r="J69" s="165" t="s">
        <v>99</v>
      </c>
      <c r="K69" s="165" t="s">
        <v>99</v>
      </c>
      <c r="L69" s="165" t="s">
        <v>99</v>
      </c>
      <c r="M69" s="165" t="s">
        <v>99</v>
      </c>
      <c r="N69" s="165" t="s">
        <v>99</v>
      </c>
      <c r="O69" s="165" t="s">
        <v>99</v>
      </c>
      <c r="P69" s="165" t="s">
        <v>99</v>
      </c>
      <c r="Q69" s="165" t="s">
        <v>99</v>
      </c>
      <c r="R69" s="165" t="s">
        <v>99</v>
      </c>
      <c r="S69" s="213"/>
      <c r="T69" s="165" t="s">
        <v>99</v>
      </c>
      <c r="U69" s="165" t="s">
        <v>99</v>
      </c>
      <c r="V69" s="165"/>
      <c r="W69" s="165" t="s">
        <v>99</v>
      </c>
      <c r="X69" s="165"/>
      <c r="Y69" s="165" t="s">
        <v>99</v>
      </c>
      <c r="Z69" s="165"/>
      <c r="AA69" s="165" t="s">
        <v>99</v>
      </c>
      <c r="AB69" s="165"/>
      <c r="AC69" s="227" t="s">
        <v>99</v>
      </c>
      <c r="AD69" s="165"/>
      <c r="AE69" s="227" t="s">
        <v>99</v>
      </c>
      <c r="AF69" s="93"/>
      <c r="AG69" s="93"/>
      <c r="AH69" s="93"/>
      <c r="AI69" s="93"/>
    </row>
    <row r="70" spans="1:35" ht="320.25" customHeight="1">
      <c r="A70" s="27">
        <v>60</v>
      </c>
      <c r="B70" s="119" t="s">
        <v>480</v>
      </c>
      <c r="C70" s="119" t="s">
        <v>232</v>
      </c>
      <c r="D70" s="165">
        <v>6</v>
      </c>
      <c r="E70" s="165">
        <v>6186.61</v>
      </c>
      <c r="F70" s="165">
        <v>7</v>
      </c>
      <c r="G70" s="165">
        <v>6698</v>
      </c>
      <c r="H70" s="165">
        <v>2</v>
      </c>
      <c r="I70" s="165">
        <v>3195.5</v>
      </c>
      <c r="J70" s="165">
        <v>2</v>
      </c>
      <c r="K70" s="165">
        <v>3195.5</v>
      </c>
      <c r="L70" s="165">
        <v>4</v>
      </c>
      <c r="M70" s="165">
        <v>10000</v>
      </c>
      <c r="N70" s="165">
        <v>10</v>
      </c>
      <c r="O70" s="165">
        <v>17009.6</v>
      </c>
      <c r="P70" s="165">
        <v>4</v>
      </c>
      <c r="Q70" s="165">
        <v>5133</v>
      </c>
      <c r="R70" s="213"/>
      <c r="S70" s="213"/>
      <c r="T70" s="213">
        <v>0</v>
      </c>
      <c r="U70" s="213">
        <v>0</v>
      </c>
      <c r="V70" s="213"/>
      <c r="W70" s="213">
        <v>0</v>
      </c>
      <c r="X70" s="213"/>
      <c r="Y70" s="213">
        <v>0</v>
      </c>
      <c r="Z70" s="213">
        <v>1</v>
      </c>
      <c r="AA70" s="213">
        <v>2594</v>
      </c>
      <c r="AB70" s="213">
        <v>1</v>
      </c>
      <c r="AC70" s="228">
        <v>1422</v>
      </c>
      <c r="AD70" s="213">
        <v>2</v>
      </c>
      <c r="AE70" s="228">
        <v>8472</v>
      </c>
      <c r="AF70" s="93"/>
      <c r="AG70" s="93"/>
      <c r="AH70" s="93"/>
      <c r="AI70" s="93"/>
    </row>
    <row r="71" spans="1:35" ht="15.75">
      <c r="A71" s="127"/>
      <c r="B71" s="127"/>
      <c r="C71" s="127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234"/>
      <c r="AD71" s="93"/>
      <c r="AE71" s="93"/>
      <c r="AF71" s="93"/>
      <c r="AG71" s="93"/>
      <c r="AH71" s="93"/>
      <c r="AI71" s="93"/>
    </row>
    <row r="72" spans="1:35" ht="15.75">
      <c r="A72" s="127"/>
      <c r="B72" s="127"/>
      <c r="C72" s="127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234"/>
      <c r="AD72" s="93"/>
      <c r="AE72" s="93"/>
      <c r="AF72" s="93"/>
      <c r="AG72" s="93"/>
      <c r="AH72" s="93"/>
      <c r="AI72" s="93"/>
    </row>
    <row r="73" spans="1:35" ht="15.75">
      <c r="A73" s="127"/>
      <c r="B73" s="127"/>
      <c r="C73" s="127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</row>
    <row r="74" spans="1:35" ht="15.7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</row>
    <row r="75" spans="1:35" ht="15.7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</row>
    <row r="76" spans="1:35" ht="15.7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</row>
    <row r="77" spans="1:35" ht="15.7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</row>
    <row r="78" spans="1:35" ht="15.7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</row>
    <row r="79" spans="1:35" ht="15.7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</row>
    <row r="80" spans="1:35" ht="15.7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</row>
  </sheetData>
  <sheetProtection formatCells="0"/>
  <mergeCells count="14">
    <mergeCell ref="C55:C57"/>
    <mergeCell ref="C60:C61"/>
    <mergeCell ref="C62:C63"/>
    <mergeCell ref="C41:C42"/>
    <mergeCell ref="C23:C25"/>
    <mergeCell ref="C28:C31"/>
    <mergeCell ref="C33:C34"/>
    <mergeCell ref="C35:C37"/>
    <mergeCell ref="B3:C3"/>
    <mergeCell ref="A1:C1"/>
    <mergeCell ref="C7:C9"/>
    <mergeCell ref="C10:C19"/>
    <mergeCell ref="B2:C2"/>
    <mergeCell ref="C45:C53"/>
  </mergeCells>
  <printOptions/>
  <pageMargins left="0.7874015748031497" right="0" top="0.5905511811023623" bottom="0.5905511811023623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T93"/>
  <sheetViews>
    <sheetView zoomScalePageLayoutView="0" workbookViewId="0" topLeftCell="A43">
      <selection activeCell="T76" sqref="T76"/>
    </sheetView>
  </sheetViews>
  <sheetFormatPr defaultColWidth="9.00390625" defaultRowHeight="12.75"/>
  <cols>
    <col min="1" max="1" width="4.375" style="0" customWidth="1"/>
    <col min="2" max="2" width="42.00390625" style="0" customWidth="1"/>
    <col min="3" max="3" width="18.375" style="0" customWidth="1"/>
    <col min="4" max="4" width="0.12890625" style="0" customWidth="1"/>
    <col min="5" max="5" width="12.125" style="0" hidden="1" customWidth="1"/>
    <col min="6" max="7" width="10.125" style="0" hidden="1" customWidth="1"/>
    <col min="8" max="8" width="9.875" style="0" hidden="1" customWidth="1"/>
    <col min="9" max="9" width="9.625" style="0" hidden="1" customWidth="1"/>
    <col min="10" max="10" width="0.12890625" style="0" customWidth="1"/>
    <col min="11" max="12" width="9.125" style="0" hidden="1" customWidth="1"/>
    <col min="13" max="13" width="0.2421875" style="0" customWidth="1"/>
  </cols>
  <sheetData>
    <row r="1" spans="1:3" ht="15.75">
      <c r="A1" s="264" t="s">
        <v>119</v>
      </c>
      <c r="B1" s="264"/>
      <c r="C1" s="264"/>
    </row>
    <row r="2" spans="1:3" ht="15.75">
      <c r="A2" s="266"/>
      <c r="B2" s="266"/>
      <c r="C2" s="266"/>
    </row>
    <row r="3" spans="1:3" ht="33" customHeight="1">
      <c r="A3" s="271" t="s">
        <v>272</v>
      </c>
      <c r="B3" s="272"/>
      <c r="C3" s="272"/>
    </row>
    <row r="4" spans="1:3" ht="19.5" customHeight="1">
      <c r="A4" s="1"/>
      <c r="B4" s="1"/>
      <c r="C4" s="1"/>
    </row>
    <row r="5" spans="1:20" ht="229.5">
      <c r="A5" s="18" t="s">
        <v>367</v>
      </c>
      <c r="B5" s="18" t="s">
        <v>368</v>
      </c>
      <c r="C5" s="159" t="s">
        <v>117</v>
      </c>
      <c r="D5" s="159" t="s">
        <v>280</v>
      </c>
      <c r="E5" s="159" t="s">
        <v>256</v>
      </c>
      <c r="F5" s="159" t="s">
        <v>205</v>
      </c>
      <c r="G5" s="159" t="s">
        <v>206</v>
      </c>
      <c r="H5" s="159" t="s">
        <v>94</v>
      </c>
      <c r="I5" s="159" t="s">
        <v>28</v>
      </c>
      <c r="J5" s="159" t="s">
        <v>459</v>
      </c>
      <c r="K5" s="198" t="s">
        <v>462</v>
      </c>
      <c r="L5" s="198" t="s">
        <v>470</v>
      </c>
      <c r="M5" s="198" t="s">
        <v>478</v>
      </c>
      <c r="N5" s="198" t="s">
        <v>484</v>
      </c>
      <c r="O5" s="198" t="s">
        <v>488</v>
      </c>
      <c r="P5" s="198" t="s">
        <v>502</v>
      </c>
      <c r="Q5" s="198" t="s">
        <v>510</v>
      </c>
      <c r="R5" s="198" t="s">
        <v>518</v>
      </c>
      <c r="S5" s="198" t="s">
        <v>530</v>
      </c>
      <c r="T5" s="198" t="s">
        <v>596</v>
      </c>
    </row>
    <row r="6" spans="1:20" ht="15.75">
      <c r="A6" s="14"/>
      <c r="B6" s="14" t="s">
        <v>22</v>
      </c>
      <c r="C6" s="14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1:20" ht="15.75">
      <c r="A7" s="4"/>
      <c r="B7" s="27" t="s">
        <v>115</v>
      </c>
      <c r="C7" s="4" t="s">
        <v>370</v>
      </c>
      <c r="D7" s="28">
        <v>23</v>
      </c>
      <c r="E7" s="146">
        <v>22</v>
      </c>
      <c r="F7" s="28">
        <v>23</v>
      </c>
      <c r="G7" s="146">
        <v>23</v>
      </c>
      <c r="H7" s="146">
        <v>23</v>
      </c>
      <c r="I7" s="146">
        <v>23</v>
      </c>
      <c r="J7" s="146">
        <v>23</v>
      </c>
      <c r="K7" s="146">
        <v>23</v>
      </c>
      <c r="L7" s="146">
        <v>23</v>
      </c>
      <c r="M7" s="146">
        <v>23</v>
      </c>
      <c r="N7" s="146">
        <v>23</v>
      </c>
      <c r="O7" s="146">
        <v>23</v>
      </c>
      <c r="P7" s="146">
        <v>23</v>
      </c>
      <c r="Q7" s="146">
        <v>23</v>
      </c>
      <c r="R7" s="146">
        <v>23</v>
      </c>
      <c r="S7" s="146">
        <v>23</v>
      </c>
      <c r="T7" s="146">
        <v>23</v>
      </c>
    </row>
    <row r="8" spans="1:20" ht="15.75">
      <c r="A8" s="4"/>
      <c r="B8" s="39" t="s">
        <v>116</v>
      </c>
      <c r="C8" s="4" t="s">
        <v>370</v>
      </c>
      <c r="D8" s="28">
        <v>5</v>
      </c>
      <c r="E8" s="146">
        <v>5</v>
      </c>
      <c r="F8" s="28">
        <v>5</v>
      </c>
      <c r="G8" s="146">
        <v>5</v>
      </c>
      <c r="H8" s="146">
        <v>5</v>
      </c>
      <c r="I8" s="146">
        <v>2</v>
      </c>
      <c r="J8" s="146">
        <v>2</v>
      </c>
      <c r="K8" s="146">
        <v>2</v>
      </c>
      <c r="L8" s="146">
        <v>2</v>
      </c>
      <c r="M8" s="146">
        <v>2</v>
      </c>
      <c r="N8" s="146">
        <v>2</v>
      </c>
      <c r="O8" s="146">
        <v>2</v>
      </c>
      <c r="P8" s="146">
        <v>2</v>
      </c>
      <c r="Q8" s="146">
        <v>2</v>
      </c>
      <c r="R8" s="146">
        <v>2</v>
      </c>
      <c r="S8" s="146">
        <v>2</v>
      </c>
      <c r="T8" s="146">
        <v>2</v>
      </c>
    </row>
    <row r="9" spans="1:20" ht="15.75">
      <c r="A9" s="4"/>
      <c r="B9" s="27" t="s">
        <v>421</v>
      </c>
      <c r="C9" s="4" t="s">
        <v>370</v>
      </c>
      <c r="D9" s="137">
        <v>1</v>
      </c>
      <c r="E9" s="137">
        <v>1</v>
      </c>
      <c r="F9" s="137">
        <v>1</v>
      </c>
      <c r="G9" s="137">
        <v>1</v>
      </c>
      <c r="H9" s="146">
        <v>1</v>
      </c>
      <c r="I9" s="146">
        <v>1</v>
      </c>
      <c r="J9" s="146">
        <v>1</v>
      </c>
      <c r="K9" s="146">
        <v>1</v>
      </c>
      <c r="L9" s="146">
        <v>1</v>
      </c>
      <c r="M9" s="146">
        <v>1</v>
      </c>
      <c r="N9" s="146">
        <v>1</v>
      </c>
      <c r="O9" s="146">
        <v>1</v>
      </c>
      <c r="P9" s="146">
        <v>1</v>
      </c>
      <c r="Q9" s="146">
        <v>1</v>
      </c>
      <c r="R9" s="146">
        <v>1</v>
      </c>
      <c r="S9" s="146">
        <v>1</v>
      </c>
      <c r="T9" s="146">
        <v>1</v>
      </c>
    </row>
    <row r="10" spans="1:20" ht="15.75">
      <c r="A10" s="4"/>
      <c r="B10" s="27" t="s">
        <v>422</v>
      </c>
      <c r="C10" s="4" t="s">
        <v>370</v>
      </c>
      <c r="D10" s="137">
        <v>1</v>
      </c>
      <c r="E10" s="137">
        <v>1</v>
      </c>
      <c r="F10" s="137">
        <v>1</v>
      </c>
      <c r="G10" s="137">
        <v>1</v>
      </c>
      <c r="H10" s="146">
        <v>1</v>
      </c>
      <c r="I10" s="147" t="s">
        <v>240</v>
      </c>
      <c r="J10" s="147" t="s">
        <v>240</v>
      </c>
      <c r="K10" s="147" t="s">
        <v>240</v>
      </c>
      <c r="L10" s="147" t="s">
        <v>240</v>
      </c>
      <c r="M10" s="147" t="s">
        <v>240</v>
      </c>
      <c r="N10" s="147" t="s">
        <v>240</v>
      </c>
      <c r="O10" s="147" t="s">
        <v>240</v>
      </c>
      <c r="P10" s="147" t="s">
        <v>240</v>
      </c>
      <c r="Q10" s="147" t="s">
        <v>240</v>
      </c>
      <c r="R10" s="147" t="s">
        <v>240</v>
      </c>
      <c r="S10" s="147" t="s">
        <v>240</v>
      </c>
      <c r="T10" s="147" t="s">
        <v>240</v>
      </c>
    </row>
    <row r="11" spans="1:20" ht="15.75">
      <c r="A11" s="4"/>
      <c r="B11" s="27" t="s">
        <v>423</v>
      </c>
      <c r="C11" s="4" t="s">
        <v>370</v>
      </c>
      <c r="D11" s="137">
        <v>1</v>
      </c>
      <c r="E11" s="137">
        <v>1</v>
      </c>
      <c r="F11" s="137">
        <v>1</v>
      </c>
      <c r="G11" s="137">
        <v>1</v>
      </c>
      <c r="H11" s="146">
        <v>1</v>
      </c>
      <c r="I11" s="146">
        <v>1</v>
      </c>
      <c r="J11" s="146">
        <v>1</v>
      </c>
      <c r="K11" s="146">
        <v>1</v>
      </c>
      <c r="L11" s="146">
        <v>1</v>
      </c>
      <c r="M11" s="146">
        <v>1</v>
      </c>
      <c r="N11" s="146">
        <v>1</v>
      </c>
      <c r="O11" s="146">
        <v>1</v>
      </c>
      <c r="P11" s="146">
        <v>1</v>
      </c>
      <c r="Q11" s="146">
        <v>1</v>
      </c>
      <c r="R11" s="146">
        <v>1</v>
      </c>
      <c r="S11" s="146">
        <v>1</v>
      </c>
      <c r="T11" s="146">
        <v>1</v>
      </c>
    </row>
    <row r="12" spans="1:20" ht="31.5">
      <c r="A12" s="4"/>
      <c r="B12" s="35" t="s">
        <v>448</v>
      </c>
      <c r="C12" s="4" t="s">
        <v>370</v>
      </c>
      <c r="D12" s="137">
        <v>2</v>
      </c>
      <c r="E12" s="146">
        <v>2</v>
      </c>
      <c r="F12" s="137">
        <v>2</v>
      </c>
      <c r="G12" s="146">
        <v>2</v>
      </c>
      <c r="H12" s="146">
        <v>2</v>
      </c>
      <c r="I12" s="146">
        <v>3</v>
      </c>
      <c r="J12" s="146">
        <v>3</v>
      </c>
      <c r="K12" s="146">
        <v>3</v>
      </c>
      <c r="L12" s="146">
        <v>3</v>
      </c>
      <c r="M12" s="146">
        <v>3</v>
      </c>
      <c r="N12" s="146">
        <v>3</v>
      </c>
      <c r="O12" s="146">
        <v>3</v>
      </c>
      <c r="P12" s="146">
        <v>3</v>
      </c>
      <c r="Q12" s="146">
        <v>3</v>
      </c>
      <c r="R12" s="146">
        <v>3</v>
      </c>
      <c r="S12" s="146">
        <v>3</v>
      </c>
      <c r="T12" s="146">
        <v>3</v>
      </c>
    </row>
    <row r="13" spans="1:20" ht="15.75">
      <c r="A13" s="4"/>
      <c r="B13" s="9" t="s">
        <v>449</v>
      </c>
      <c r="C13" s="4" t="s">
        <v>370</v>
      </c>
      <c r="D13" s="137">
        <v>2</v>
      </c>
      <c r="E13" s="146">
        <v>2</v>
      </c>
      <c r="F13" s="137">
        <v>2</v>
      </c>
      <c r="G13" s="146">
        <v>2</v>
      </c>
      <c r="H13" s="146">
        <v>2</v>
      </c>
      <c r="I13" s="146">
        <v>1</v>
      </c>
      <c r="J13" s="146">
        <v>1</v>
      </c>
      <c r="K13" s="146">
        <v>1</v>
      </c>
      <c r="L13" s="146">
        <v>1</v>
      </c>
      <c r="M13" s="146">
        <v>1</v>
      </c>
      <c r="N13" s="146">
        <v>1</v>
      </c>
      <c r="O13" s="146">
        <v>1</v>
      </c>
      <c r="P13" s="146">
        <v>1</v>
      </c>
      <c r="Q13" s="146">
        <v>1</v>
      </c>
      <c r="R13" s="146">
        <v>1</v>
      </c>
      <c r="S13" s="146">
        <v>1</v>
      </c>
      <c r="T13" s="146">
        <v>1</v>
      </c>
    </row>
    <row r="14" spans="1:20" ht="15.75">
      <c r="A14" s="4"/>
      <c r="B14" s="9" t="s">
        <v>450</v>
      </c>
      <c r="C14" s="4" t="s">
        <v>370</v>
      </c>
      <c r="D14" s="84" t="s">
        <v>240</v>
      </c>
      <c r="E14" s="144" t="s">
        <v>240</v>
      </c>
      <c r="F14" s="84" t="s">
        <v>240</v>
      </c>
      <c r="G14" s="144" t="s">
        <v>240</v>
      </c>
      <c r="H14" s="144" t="s">
        <v>240</v>
      </c>
      <c r="I14" s="146">
        <v>2</v>
      </c>
      <c r="J14" s="146">
        <v>2</v>
      </c>
      <c r="K14" s="146">
        <v>2</v>
      </c>
      <c r="L14" s="146">
        <v>2</v>
      </c>
      <c r="M14" s="146">
        <v>2</v>
      </c>
      <c r="N14" s="146">
        <v>2</v>
      </c>
      <c r="O14" s="146">
        <v>2</v>
      </c>
      <c r="P14" s="146">
        <v>2</v>
      </c>
      <c r="Q14" s="146">
        <v>2</v>
      </c>
      <c r="R14" s="146">
        <v>2</v>
      </c>
      <c r="S14" s="146">
        <v>2</v>
      </c>
      <c r="T14" s="146">
        <v>2</v>
      </c>
    </row>
    <row r="15" spans="1:20" ht="15.75">
      <c r="A15" s="4"/>
      <c r="B15" s="15" t="s">
        <v>275</v>
      </c>
      <c r="C15" s="4" t="s">
        <v>370</v>
      </c>
      <c r="D15" s="137">
        <v>13</v>
      </c>
      <c r="E15" s="146">
        <v>12</v>
      </c>
      <c r="F15" s="137">
        <v>13</v>
      </c>
      <c r="G15" s="146">
        <v>15</v>
      </c>
      <c r="H15" s="146">
        <v>15</v>
      </c>
      <c r="I15" s="146">
        <v>15</v>
      </c>
      <c r="J15" s="146">
        <v>15</v>
      </c>
      <c r="K15" s="146">
        <v>15</v>
      </c>
      <c r="L15" s="146">
        <v>15</v>
      </c>
      <c r="M15" s="146">
        <v>15</v>
      </c>
      <c r="N15" s="146">
        <v>15</v>
      </c>
      <c r="O15" s="146">
        <v>15</v>
      </c>
      <c r="P15" s="146">
        <v>15</v>
      </c>
      <c r="Q15" s="146">
        <v>15</v>
      </c>
      <c r="R15" s="146">
        <v>15</v>
      </c>
      <c r="S15" s="146">
        <v>15</v>
      </c>
      <c r="T15" s="146">
        <v>15</v>
      </c>
    </row>
    <row r="16" spans="1:20" ht="15.75">
      <c r="A16" s="4"/>
      <c r="B16" s="39" t="s">
        <v>161</v>
      </c>
      <c r="C16" s="4" t="s">
        <v>370</v>
      </c>
      <c r="D16" s="137">
        <v>3</v>
      </c>
      <c r="E16" s="146">
        <v>3</v>
      </c>
      <c r="F16" s="137">
        <v>3</v>
      </c>
      <c r="G16" s="146">
        <v>1</v>
      </c>
      <c r="H16" s="146">
        <v>1</v>
      </c>
      <c r="I16" s="146">
        <v>1</v>
      </c>
      <c r="J16" s="146">
        <v>1</v>
      </c>
      <c r="K16" s="146">
        <v>1</v>
      </c>
      <c r="L16" s="146">
        <v>1</v>
      </c>
      <c r="M16" s="146">
        <v>1</v>
      </c>
      <c r="N16" s="146">
        <v>1</v>
      </c>
      <c r="O16" s="146">
        <v>1</v>
      </c>
      <c r="P16" s="146">
        <v>1</v>
      </c>
      <c r="Q16" s="146">
        <v>1</v>
      </c>
      <c r="R16" s="146">
        <v>1</v>
      </c>
      <c r="S16" s="146">
        <v>1</v>
      </c>
      <c r="T16" s="146">
        <v>1</v>
      </c>
    </row>
    <row r="17" spans="1:20" ht="15.75">
      <c r="A17" s="4"/>
      <c r="B17" s="39" t="s">
        <v>274</v>
      </c>
      <c r="C17" s="4" t="s">
        <v>370</v>
      </c>
      <c r="D17" s="84" t="s">
        <v>240</v>
      </c>
      <c r="E17" s="84" t="s">
        <v>240</v>
      </c>
      <c r="F17" s="84" t="s">
        <v>240</v>
      </c>
      <c r="G17" s="84" t="s">
        <v>240</v>
      </c>
      <c r="H17" s="144" t="s">
        <v>240</v>
      </c>
      <c r="I17" s="144" t="s">
        <v>240</v>
      </c>
      <c r="J17" s="144" t="s">
        <v>240</v>
      </c>
      <c r="K17" s="144" t="s">
        <v>240</v>
      </c>
      <c r="L17" s="144" t="s">
        <v>240</v>
      </c>
      <c r="M17" s="144" t="s">
        <v>240</v>
      </c>
      <c r="N17" s="144" t="s">
        <v>240</v>
      </c>
      <c r="O17" s="144" t="s">
        <v>240</v>
      </c>
      <c r="P17" s="144" t="s">
        <v>240</v>
      </c>
      <c r="Q17" s="144" t="s">
        <v>240</v>
      </c>
      <c r="R17" s="144" t="s">
        <v>240</v>
      </c>
      <c r="S17" s="144" t="s">
        <v>240</v>
      </c>
      <c r="T17" s="144" t="s">
        <v>240</v>
      </c>
    </row>
    <row r="18" spans="1:20" ht="15.75">
      <c r="A18" s="4"/>
      <c r="B18" s="31" t="s">
        <v>162</v>
      </c>
      <c r="C18" s="20" t="s">
        <v>370</v>
      </c>
      <c r="D18" s="141" t="s">
        <v>240</v>
      </c>
      <c r="E18" s="141" t="s">
        <v>240</v>
      </c>
      <c r="F18" s="84" t="s">
        <v>240</v>
      </c>
      <c r="G18" s="84" t="s">
        <v>240</v>
      </c>
      <c r="H18" s="144" t="s">
        <v>240</v>
      </c>
      <c r="I18" s="144" t="s">
        <v>240</v>
      </c>
      <c r="J18" s="144" t="s">
        <v>240</v>
      </c>
      <c r="K18" s="144" t="s">
        <v>240</v>
      </c>
      <c r="L18" s="144" t="s">
        <v>240</v>
      </c>
      <c r="M18" s="144" t="s">
        <v>240</v>
      </c>
      <c r="N18" s="144" t="s">
        <v>240</v>
      </c>
      <c r="O18" s="144" t="s">
        <v>240</v>
      </c>
      <c r="P18" s="144" t="s">
        <v>240</v>
      </c>
      <c r="Q18" s="144" t="s">
        <v>240</v>
      </c>
      <c r="R18" s="144" t="s">
        <v>240</v>
      </c>
      <c r="S18" s="144" t="s">
        <v>240</v>
      </c>
      <c r="T18" s="144" t="s">
        <v>240</v>
      </c>
    </row>
    <row r="19" spans="1:20" ht="15.75">
      <c r="A19" s="4"/>
      <c r="B19" s="31" t="s">
        <v>371</v>
      </c>
      <c r="C19" s="20" t="s">
        <v>370</v>
      </c>
      <c r="D19" s="137">
        <v>2</v>
      </c>
      <c r="E19" s="137">
        <v>2</v>
      </c>
      <c r="F19" s="137">
        <v>2</v>
      </c>
      <c r="G19" s="137">
        <v>2</v>
      </c>
      <c r="H19" s="146">
        <v>2</v>
      </c>
      <c r="I19" s="146">
        <v>2</v>
      </c>
      <c r="J19" s="146">
        <v>2</v>
      </c>
      <c r="K19" s="146">
        <v>2</v>
      </c>
      <c r="L19" s="146">
        <v>2</v>
      </c>
      <c r="M19" s="146">
        <v>2</v>
      </c>
      <c r="N19" s="146">
        <v>2</v>
      </c>
      <c r="O19" s="146">
        <v>2</v>
      </c>
      <c r="P19" s="146">
        <v>2</v>
      </c>
      <c r="Q19" s="146">
        <v>2</v>
      </c>
      <c r="R19" s="146">
        <v>2</v>
      </c>
      <c r="S19" s="146">
        <v>2</v>
      </c>
      <c r="T19" s="146"/>
    </row>
    <row r="20" spans="1:20" ht="15.75">
      <c r="A20" s="14"/>
      <c r="B20" s="14" t="s">
        <v>23</v>
      </c>
      <c r="C20" s="14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</row>
    <row r="21" spans="1:20" ht="15.75">
      <c r="A21" s="4"/>
      <c r="B21" s="27" t="s">
        <v>115</v>
      </c>
      <c r="C21" s="4" t="s">
        <v>37</v>
      </c>
      <c r="D21" s="28">
        <v>23</v>
      </c>
      <c r="E21" s="146">
        <v>22</v>
      </c>
      <c r="F21" s="28">
        <v>23</v>
      </c>
      <c r="G21" s="146">
        <v>23</v>
      </c>
      <c r="H21" s="146">
        <v>23</v>
      </c>
      <c r="I21" s="146">
        <v>23</v>
      </c>
      <c r="J21" s="146">
        <v>23</v>
      </c>
      <c r="K21" s="146">
        <v>23</v>
      </c>
      <c r="L21" s="146">
        <v>23</v>
      </c>
      <c r="M21" s="146">
        <v>23</v>
      </c>
      <c r="N21" s="146">
        <v>23</v>
      </c>
      <c r="O21" s="146">
        <v>23</v>
      </c>
      <c r="P21" s="146">
        <v>23</v>
      </c>
      <c r="Q21" s="146">
        <v>23</v>
      </c>
      <c r="R21" s="146">
        <v>23</v>
      </c>
      <c r="S21" s="146">
        <v>23</v>
      </c>
      <c r="T21" s="146">
        <v>23</v>
      </c>
    </row>
    <row r="22" spans="1:20" ht="15.75">
      <c r="A22" s="4"/>
      <c r="B22" s="39" t="s">
        <v>116</v>
      </c>
      <c r="C22" s="4" t="s">
        <v>37</v>
      </c>
      <c r="D22" s="28">
        <v>5</v>
      </c>
      <c r="E22" s="146">
        <v>5</v>
      </c>
      <c r="F22" s="28">
        <v>5</v>
      </c>
      <c r="G22" s="146">
        <v>5</v>
      </c>
      <c r="H22" s="146">
        <v>5</v>
      </c>
      <c r="I22" s="146">
        <v>2</v>
      </c>
      <c r="J22" s="146">
        <v>2</v>
      </c>
      <c r="K22" s="146">
        <v>2</v>
      </c>
      <c r="L22" s="146">
        <v>2</v>
      </c>
      <c r="M22" s="146">
        <v>2</v>
      </c>
      <c r="N22" s="146">
        <v>2</v>
      </c>
      <c r="O22" s="146">
        <v>2</v>
      </c>
      <c r="P22" s="146">
        <v>2</v>
      </c>
      <c r="Q22" s="146">
        <v>2</v>
      </c>
      <c r="R22" s="146">
        <v>2</v>
      </c>
      <c r="S22" s="146">
        <v>2</v>
      </c>
      <c r="T22" s="146">
        <v>2</v>
      </c>
    </row>
    <row r="23" spans="1:20" ht="15.75">
      <c r="A23" s="4"/>
      <c r="B23" s="27" t="s">
        <v>421</v>
      </c>
      <c r="C23" s="4" t="s">
        <v>37</v>
      </c>
      <c r="D23" s="137">
        <v>1</v>
      </c>
      <c r="E23" s="146">
        <v>1</v>
      </c>
      <c r="F23" s="146">
        <v>1</v>
      </c>
      <c r="G23" s="146">
        <v>1</v>
      </c>
      <c r="H23" s="146">
        <v>1</v>
      </c>
      <c r="I23" s="146">
        <v>1</v>
      </c>
      <c r="J23" s="146">
        <v>1</v>
      </c>
      <c r="K23" s="146">
        <v>1</v>
      </c>
      <c r="L23" s="146">
        <v>1</v>
      </c>
      <c r="M23" s="146">
        <v>1</v>
      </c>
      <c r="N23" s="146">
        <v>1</v>
      </c>
      <c r="O23" s="146">
        <v>1</v>
      </c>
      <c r="P23" s="146">
        <v>1</v>
      </c>
      <c r="Q23" s="146">
        <v>1</v>
      </c>
      <c r="R23" s="146">
        <v>1</v>
      </c>
      <c r="S23" s="146">
        <v>1</v>
      </c>
      <c r="T23" s="146">
        <v>1</v>
      </c>
    </row>
    <row r="24" spans="1:20" ht="15.75">
      <c r="A24" s="4"/>
      <c r="B24" s="27" t="s">
        <v>422</v>
      </c>
      <c r="C24" s="4" t="s">
        <v>37</v>
      </c>
      <c r="D24" s="23">
        <v>1</v>
      </c>
      <c r="E24" s="146">
        <v>1</v>
      </c>
      <c r="F24" s="146">
        <v>1</v>
      </c>
      <c r="G24" s="146">
        <v>1</v>
      </c>
      <c r="H24" s="146">
        <v>1</v>
      </c>
      <c r="I24" s="144" t="s">
        <v>240</v>
      </c>
      <c r="J24" s="144" t="s">
        <v>240</v>
      </c>
      <c r="K24" s="144" t="s">
        <v>240</v>
      </c>
      <c r="L24" s="144" t="s">
        <v>240</v>
      </c>
      <c r="M24" s="144" t="s">
        <v>240</v>
      </c>
      <c r="N24" s="144" t="s">
        <v>240</v>
      </c>
      <c r="O24" s="144" t="s">
        <v>240</v>
      </c>
      <c r="P24" s="144" t="s">
        <v>240</v>
      </c>
      <c r="Q24" s="144" t="s">
        <v>240</v>
      </c>
      <c r="R24" s="144" t="s">
        <v>240</v>
      </c>
      <c r="S24" s="144" t="s">
        <v>240</v>
      </c>
      <c r="T24" s="144" t="s">
        <v>240</v>
      </c>
    </row>
    <row r="25" spans="1:20" ht="15.75">
      <c r="A25" s="4"/>
      <c r="B25" s="27" t="s">
        <v>423</v>
      </c>
      <c r="C25" s="4" t="s">
        <v>37</v>
      </c>
      <c r="D25" s="23">
        <v>1</v>
      </c>
      <c r="E25" s="146">
        <v>1</v>
      </c>
      <c r="F25" s="146">
        <v>1</v>
      </c>
      <c r="G25" s="146">
        <v>1</v>
      </c>
      <c r="H25" s="146">
        <v>1</v>
      </c>
      <c r="I25" s="146">
        <v>1</v>
      </c>
      <c r="J25" s="146">
        <v>1</v>
      </c>
      <c r="K25" s="146">
        <v>1</v>
      </c>
      <c r="L25" s="146">
        <v>1</v>
      </c>
      <c r="M25" s="146">
        <v>1</v>
      </c>
      <c r="N25" s="146">
        <v>1</v>
      </c>
      <c r="O25" s="146">
        <v>1</v>
      </c>
      <c r="P25" s="146">
        <v>1</v>
      </c>
      <c r="Q25" s="146">
        <v>1</v>
      </c>
      <c r="R25" s="146">
        <v>1</v>
      </c>
      <c r="S25" s="146">
        <v>1</v>
      </c>
      <c r="T25" s="146">
        <v>1</v>
      </c>
    </row>
    <row r="26" spans="1:20" ht="31.5">
      <c r="A26" s="4"/>
      <c r="B26" s="35" t="s">
        <v>451</v>
      </c>
      <c r="C26" s="4" t="s">
        <v>37</v>
      </c>
      <c r="D26" s="23">
        <v>2</v>
      </c>
      <c r="E26" s="146">
        <v>2</v>
      </c>
      <c r="F26" s="23">
        <v>2</v>
      </c>
      <c r="G26" s="146">
        <v>2</v>
      </c>
      <c r="H26" s="146">
        <v>2</v>
      </c>
      <c r="I26" s="146">
        <v>3</v>
      </c>
      <c r="J26" s="146">
        <v>3</v>
      </c>
      <c r="K26" s="146">
        <v>3</v>
      </c>
      <c r="L26" s="146">
        <v>3</v>
      </c>
      <c r="M26" s="146">
        <v>3</v>
      </c>
      <c r="N26" s="146">
        <v>3</v>
      </c>
      <c r="O26" s="146">
        <v>3</v>
      </c>
      <c r="P26" s="146">
        <v>3</v>
      </c>
      <c r="Q26" s="146">
        <v>3</v>
      </c>
      <c r="R26" s="146">
        <v>3</v>
      </c>
      <c r="S26" s="146">
        <v>3</v>
      </c>
      <c r="T26" s="146">
        <v>3</v>
      </c>
    </row>
    <row r="27" spans="1:20" ht="15.75">
      <c r="A27" s="4"/>
      <c r="B27" s="9" t="s">
        <v>449</v>
      </c>
      <c r="C27" s="4" t="s">
        <v>37</v>
      </c>
      <c r="D27" s="137">
        <v>2</v>
      </c>
      <c r="E27" s="146">
        <v>2</v>
      </c>
      <c r="F27" s="137">
        <v>2</v>
      </c>
      <c r="G27" s="146">
        <v>2</v>
      </c>
      <c r="H27" s="146">
        <v>2</v>
      </c>
      <c r="I27" s="146">
        <v>1</v>
      </c>
      <c r="J27" s="146">
        <v>1</v>
      </c>
      <c r="K27" s="146">
        <v>1</v>
      </c>
      <c r="L27" s="146">
        <v>1</v>
      </c>
      <c r="M27" s="146">
        <v>1</v>
      </c>
      <c r="N27" s="146">
        <v>1</v>
      </c>
      <c r="O27" s="146">
        <v>1</v>
      </c>
      <c r="P27" s="146">
        <v>1</v>
      </c>
      <c r="Q27" s="146">
        <v>1</v>
      </c>
      <c r="R27" s="146">
        <v>1</v>
      </c>
      <c r="S27" s="146">
        <v>1</v>
      </c>
      <c r="T27" s="146">
        <v>1</v>
      </c>
    </row>
    <row r="28" spans="1:20" ht="15.75">
      <c r="A28" s="4"/>
      <c r="B28" s="9" t="s">
        <v>450</v>
      </c>
      <c r="C28" s="4" t="s">
        <v>37</v>
      </c>
      <c r="D28" s="84" t="s">
        <v>240</v>
      </c>
      <c r="E28" s="144" t="s">
        <v>240</v>
      </c>
      <c r="F28" s="84" t="s">
        <v>240</v>
      </c>
      <c r="G28" s="144" t="s">
        <v>240</v>
      </c>
      <c r="H28" s="144" t="s">
        <v>240</v>
      </c>
      <c r="I28" s="146">
        <v>2</v>
      </c>
      <c r="J28" s="146">
        <v>2</v>
      </c>
      <c r="K28" s="146">
        <v>2</v>
      </c>
      <c r="L28" s="146">
        <v>2</v>
      </c>
      <c r="M28" s="146">
        <v>2</v>
      </c>
      <c r="N28" s="146">
        <v>2</v>
      </c>
      <c r="O28" s="146">
        <v>2</v>
      </c>
      <c r="P28" s="146">
        <v>2</v>
      </c>
      <c r="Q28" s="146">
        <v>2</v>
      </c>
      <c r="R28" s="146">
        <v>2</v>
      </c>
      <c r="S28" s="146">
        <v>2</v>
      </c>
      <c r="T28" s="146">
        <v>2</v>
      </c>
    </row>
    <row r="29" spans="1:20" ht="18.75" customHeight="1">
      <c r="A29" s="4"/>
      <c r="B29" s="15" t="s">
        <v>275</v>
      </c>
      <c r="C29" s="20" t="s">
        <v>37</v>
      </c>
      <c r="D29" s="23">
        <v>13</v>
      </c>
      <c r="E29" s="146">
        <v>12</v>
      </c>
      <c r="F29" s="137">
        <v>13</v>
      </c>
      <c r="G29" s="146">
        <v>15</v>
      </c>
      <c r="H29" s="146">
        <v>15</v>
      </c>
      <c r="I29" s="146">
        <v>15</v>
      </c>
      <c r="J29" s="146">
        <v>15</v>
      </c>
      <c r="K29" s="146">
        <v>15</v>
      </c>
      <c r="L29" s="146">
        <v>15</v>
      </c>
      <c r="M29" s="146">
        <v>15</v>
      </c>
      <c r="N29" s="146">
        <v>15</v>
      </c>
      <c r="O29" s="146">
        <v>15</v>
      </c>
      <c r="P29" s="146">
        <v>15</v>
      </c>
      <c r="Q29" s="146">
        <v>15</v>
      </c>
      <c r="R29" s="146">
        <v>15</v>
      </c>
      <c r="S29" s="146">
        <v>15</v>
      </c>
      <c r="T29" s="146">
        <v>15</v>
      </c>
    </row>
    <row r="30" spans="1:20" s="7" customFormat="1" ht="32.25" customHeight="1">
      <c r="A30" s="4"/>
      <c r="B30" s="39" t="s">
        <v>161</v>
      </c>
      <c r="C30" s="20" t="s">
        <v>37</v>
      </c>
      <c r="D30" s="23">
        <v>3</v>
      </c>
      <c r="E30" s="146">
        <v>3</v>
      </c>
      <c r="F30" s="137">
        <v>3</v>
      </c>
      <c r="G30" s="146">
        <v>1</v>
      </c>
      <c r="H30" s="146">
        <v>1</v>
      </c>
      <c r="I30" s="146">
        <v>1</v>
      </c>
      <c r="J30" s="146">
        <v>1</v>
      </c>
      <c r="K30" s="146">
        <v>1</v>
      </c>
      <c r="L30" s="146">
        <v>1</v>
      </c>
      <c r="M30" s="146">
        <v>1</v>
      </c>
      <c r="N30" s="146">
        <v>1</v>
      </c>
      <c r="O30" s="146">
        <v>1</v>
      </c>
      <c r="P30" s="146">
        <v>1</v>
      </c>
      <c r="Q30" s="146">
        <v>1</v>
      </c>
      <c r="R30" s="146">
        <v>1</v>
      </c>
      <c r="S30" s="146">
        <v>1</v>
      </c>
      <c r="T30" s="146">
        <v>1</v>
      </c>
    </row>
    <row r="31" spans="1:20" ht="15.75">
      <c r="A31" s="4"/>
      <c r="B31" s="39" t="s">
        <v>274</v>
      </c>
      <c r="C31" s="20" t="s">
        <v>37</v>
      </c>
      <c r="D31" s="84" t="s">
        <v>240</v>
      </c>
      <c r="E31" s="84" t="s">
        <v>240</v>
      </c>
      <c r="F31" s="84" t="s">
        <v>240</v>
      </c>
      <c r="G31" s="84" t="s">
        <v>240</v>
      </c>
      <c r="H31" s="144" t="s">
        <v>240</v>
      </c>
      <c r="I31" s="144" t="s">
        <v>240</v>
      </c>
      <c r="J31" s="144" t="s">
        <v>240</v>
      </c>
      <c r="K31" s="144" t="s">
        <v>240</v>
      </c>
      <c r="L31" s="144" t="s">
        <v>240</v>
      </c>
      <c r="M31" s="144" t="s">
        <v>240</v>
      </c>
      <c r="N31" s="144" t="s">
        <v>240</v>
      </c>
      <c r="O31" s="144" t="s">
        <v>240</v>
      </c>
      <c r="P31" s="144" t="s">
        <v>240</v>
      </c>
      <c r="Q31" s="144" t="s">
        <v>240</v>
      </c>
      <c r="R31" s="144" t="s">
        <v>240</v>
      </c>
      <c r="S31" s="144" t="s">
        <v>240</v>
      </c>
      <c r="T31" s="144" t="s">
        <v>240</v>
      </c>
    </row>
    <row r="32" spans="1:20" ht="15.75">
      <c r="A32" s="4"/>
      <c r="B32" s="31" t="s">
        <v>162</v>
      </c>
      <c r="C32" s="20" t="s">
        <v>37</v>
      </c>
      <c r="D32" s="84" t="s">
        <v>240</v>
      </c>
      <c r="E32" s="84" t="s">
        <v>240</v>
      </c>
      <c r="F32" s="84" t="s">
        <v>240</v>
      </c>
      <c r="G32" s="84" t="s">
        <v>240</v>
      </c>
      <c r="H32" s="144" t="s">
        <v>240</v>
      </c>
      <c r="I32" s="144" t="s">
        <v>240</v>
      </c>
      <c r="J32" s="144" t="s">
        <v>240</v>
      </c>
      <c r="K32" s="144" t="s">
        <v>240</v>
      </c>
      <c r="L32" s="144" t="s">
        <v>240</v>
      </c>
      <c r="M32" s="144" t="s">
        <v>240</v>
      </c>
      <c r="N32" s="144" t="s">
        <v>240</v>
      </c>
      <c r="O32" s="144" t="s">
        <v>240</v>
      </c>
      <c r="P32" s="144" t="s">
        <v>240</v>
      </c>
      <c r="Q32" s="144" t="s">
        <v>240</v>
      </c>
      <c r="R32" s="144" t="s">
        <v>240</v>
      </c>
      <c r="S32" s="144" t="s">
        <v>240</v>
      </c>
      <c r="T32" s="144" t="s">
        <v>240</v>
      </c>
    </row>
    <row r="33" spans="1:20" ht="24.75" customHeight="1">
      <c r="A33" s="4"/>
      <c r="B33" s="31" t="s">
        <v>371</v>
      </c>
      <c r="C33" s="20" t="s">
        <v>37</v>
      </c>
      <c r="D33" s="142" t="s">
        <v>283</v>
      </c>
      <c r="E33" s="142" t="s">
        <v>283</v>
      </c>
      <c r="F33" s="142">
        <v>2</v>
      </c>
      <c r="G33" s="142">
        <v>2</v>
      </c>
      <c r="H33" s="146">
        <v>2</v>
      </c>
      <c r="I33" s="146">
        <v>2</v>
      </c>
      <c r="J33" s="146">
        <v>2</v>
      </c>
      <c r="K33" s="146">
        <v>2</v>
      </c>
      <c r="L33" s="146">
        <v>2</v>
      </c>
      <c r="M33" s="146">
        <v>2</v>
      </c>
      <c r="N33" s="147">
        <v>2</v>
      </c>
      <c r="O33" s="147">
        <v>2</v>
      </c>
      <c r="P33" s="147">
        <v>2</v>
      </c>
      <c r="Q33" s="147">
        <v>2</v>
      </c>
      <c r="R33" s="147">
        <v>2</v>
      </c>
      <c r="S33" s="147">
        <v>2</v>
      </c>
      <c r="T33" s="147">
        <v>2</v>
      </c>
    </row>
    <row r="34" spans="1:20" ht="15.75">
      <c r="A34" s="14"/>
      <c r="B34" s="205" t="s">
        <v>231</v>
      </c>
      <c r="C34" s="20" t="s">
        <v>370</v>
      </c>
      <c r="D34" s="14">
        <v>6</v>
      </c>
      <c r="E34" s="118">
        <v>5</v>
      </c>
      <c r="F34" s="14">
        <v>5</v>
      </c>
      <c r="G34" s="118">
        <v>5</v>
      </c>
      <c r="H34" s="118">
        <v>4</v>
      </c>
      <c r="I34" s="118">
        <v>4</v>
      </c>
      <c r="J34" s="118">
        <v>6</v>
      </c>
      <c r="K34" s="118">
        <v>6</v>
      </c>
      <c r="L34" s="118">
        <v>6</v>
      </c>
      <c r="M34" s="201">
        <v>6</v>
      </c>
      <c r="N34" s="225">
        <v>6</v>
      </c>
      <c r="O34" s="225">
        <v>6</v>
      </c>
      <c r="P34" s="225">
        <v>6</v>
      </c>
      <c r="Q34" s="225">
        <v>6</v>
      </c>
      <c r="R34" s="225">
        <v>6</v>
      </c>
      <c r="S34" s="225">
        <v>6</v>
      </c>
      <c r="T34" s="225">
        <v>6</v>
      </c>
    </row>
    <row r="35" spans="1:20" ht="15.75">
      <c r="A35" s="4"/>
      <c r="B35" s="27" t="s">
        <v>115</v>
      </c>
      <c r="C35" s="4" t="s">
        <v>370</v>
      </c>
      <c r="D35" s="14">
        <v>6</v>
      </c>
      <c r="E35" s="146">
        <v>5</v>
      </c>
      <c r="F35" s="14">
        <v>5</v>
      </c>
      <c r="G35" s="146">
        <v>5</v>
      </c>
      <c r="H35" s="146">
        <v>4</v>
      </c>
      <c r="I35" s="146">
        <v>4</v>
      </c>
      <c r="J35" s="146">
        <v>6</v>
      </c>
      <c r="K35" s="146">
        <v>6</v>
      </c>
      <c r="L35" s="146">
        <v>6</v>
      </c>
      <c r="M35" s="201">
        <v>6</v>
      </c>
      <c r="N35" s="225">
        <v>6</v>
      </c>
      <c r="O35" s="225">
        <v>6</v>
      </c>
      <c r="P35" s="225">
        <v>6</v>
      </c>
      <c r="Q35" s="225">
        <v>6</v>
      </c>
      <c r="R35" s="225">
        <v>6</v>
      </c>
      <c r="S35" s="225">
        <v>6</v>
      </c>
      <c r="T35" s="225">
        <v>6</v>
      </c>
    </row>
    <row r="36" spans="1:20" ht="15.75">
      <c r="A36" s="4"/>
      <c r="B36" s="39" t="s">
        <v>116</v>
      </c>
      <c r="C36" s="4" t="s">
        <v>370</v>
      </c>
      <c r="D36" s="14">
        <v>3</v>
      </c>
      <c r="E36" s="146">
        <v>3</v>
      </c>
      <c r="F36" s="14">
        <v>2</v>
      </c>
      <c r="G36" s="146">
        <v>2</v>
      </c>
      <c r="H36" s="146">
        <v>1</v>
      </c>
      <c r="I36" s="146">
        <v>1</v>
      </c>
      <c r="J36" s="146">
        <v>3</v>
      </c>
      <c r="K36" s="146">
        <v>3</v>
      </c>
      <c r="L36" s="146">
        <v>3</v>
      </c>
      <c r="M36" s="201">
        <v>3</v>
      </c>
      <c r="N36" s="225">
        <v>3</v>
      </c>
      <c r="O36" s="225">
        <v>3</v>
      </c>
      <c r="P36" s="225">
        <v>3</v>
      </c>
      <c r="Q36" s="225">
        <v>3</v>
      </c>
      <c r="R36" s="225">
        <v>3</v>
      </c>
      <c r="S36" s="225">
        <v>3</v>
      </c>
      <c r="T36" s="225">
        <v>3</v>
      </c>
    </row>
    <row r="37" spans="1:20" ht="13.5" customHeight="1">
      <c r="A37" s="4"/>
      <c r="B37" s="27" t="s">
        <v>421</v>
      </c>
      <c r="C37" s="4" t="s">
        <v>370</v>
      </c>
      <c r="D37" s="14">
        <v>1</v>
      </c>
      <c r="E37" s="146">
        <v>1</v>
      </c>
      <c r="F37" s="14">
        <v>1</v>
      </c>
      <c r="G37" s="146">
        <v>1</v>
      </c>
      <c r="H37" s="146">
        <v>1</v>
      </c>
      <c r="I37" s="146">
        <v>1</v>
      </c>
      <c r="J37" s="146">
        <v>1</v>
      </c>
      <c r="K37" s="146">
        <v>1</v>
      </c>
      <c r="L37" s="146">
        <v>1</v>
      </c>
      <c r="M37" s="201">
        <v>1</v>
      </c>
      <c r="N37" s="225">
        <v>1</v>
      </c>
      <c r="O37" s="225">
        <v>1</v>
      </c>
      <c r="P37" s="225">
        <v>1</v>
      </c>
      <c r="Q37" s="225">
        <v>1</v>
      </c>
      <c r="R37" s="225">
        <v>1</v>
      </c>
      <c r="S37" s="225">
        <v>1</v>
      </c>
      <c r="T37" s="225">
        <v>1</v>
      </c>
    </row>
    <row r="38" spans="1:20" ht="15.75">
      <c r="A38" s="4"/>
      <c r="B38" s="27" t="s">
        <v>423</v>
      </c>
      <c r="C38" s="4" t="s">
        <v>370</v>
      </c>
      <c r="D38" s="146"/>
      <c r="E38" s="146"/>
      <c r="F38" s="176" t="s">
        <v>267</v>
      </c>
      <c r="G38" s="176" t="s">
        <v>267</v>
      </c>
      <c r="H38" s="176" t="s">
        <v>267</v>
      </c>
      <c r="I38" s="176" t="s">
        <v>267</v>
      </c>
      <c r="J38" s="176">
        <v>1</v>
      </c>
      <c r="K38" s="176">
        <v>1</v>
      </c>
      <c r="L38" s="176">
        <v>1</v>
      </c>
      <c r="M38" s="202">
        <v>1</v>
      </c>
      <c r="N38" s="225">
        <v>1</v>
      </c>
      <c r="O38" s="225">
        <v>1</v>
      </c>
      <c r="P38" s="225">
        <v>1</v>
      </c>
      <c r="Q38" s="225">
        <v>1</v>
      </c>
      <c r="R38" s="225">
        <v>1</v>
      </c>
      <c r="S38" s="225">
        <v>1</v>
      </c>
      <c r="T38" s="225">
        <v>1</v>
      </c>
    </row>
    <row r="39" spans="1:20" ht="31.5">
      <c r="A39" s="4"/>
      <c r="B39" s="35" t="s">
        <v>448</v>
      </c>
      <c r="C39" s="4" t="s">
        <v>370</v>
      </c>
      <c r="D39" s="14">
        <v>1</v>
      </c>
      <c r="E39" s="176">
        <v>1</v>
      </c>
      <c r="F39" s="14">
        <v>1</v>
      </c>
      <c r="G39" s="176">
        <v>1</v>
      </c>
      <c r="H39" s="176" t="s">
        <v>267</v>
      </c>
      <c r="I39" s="176" t="s">
        <v>267</v>
      </c>
      <c r="J39" s="176">
        <v>1</v>
      </c>
      <c r="K39" s="176">
        <v>1</v>
      </c>
      <c r="L39" s="176">
        <v>1</v>
      </c>
      <c r="M39" s="202">
        <v>1</v>
      </c>
      <c r="N39" s="225">
        <v>1</v>
      </c>
      <c r="O39" s="225">
        <v>1</v>
      </c>
      <c r="P39" s="225">
        <v>1</v>
      </c>
      <c r="Q39" s="225">
        <v>1</v>
      </c>
      <c r="R39" s="225">
        <v>1</v>
      </c>
      <c r="S39" s="225">
        <v>1</v>
      </c>
      <c r="T39" s="225">
        <v>1</v>
      </c>
    </row>
    <row r="40" spans="1:20" ht="15.75">
      <c r="A40" s="4"/>
      <c r="B40" s="9" t="s">
        <v>449</v>
      </c>
      <c r="C40" s="4" t="s">
        <v>37</v>
      </c>
      <c r="D40" s="128">
        <v>1</v>
      </c>
      <c r="E40" s="176">
        <v>1</v>
      </c>
      <c r="F40" s="128">
        <v>1</v>
      </c>
      <c r="G40" s="176">
        <v>1</v>
      </c>
      <c r="H40" s="176" t="s">
        <v>267</v>
      </c>
      <c r="I40" s="176" t="s">
        <v>267</v>
      </c>
      <c r="J40" s="176">
        <v>1</v>
      </c>
      <c r="K40" s="176">
        <v>1</v>
      </c>
      <c r="L40" s="176">
        <v>1</v>
      </c>
      <c r="M40" s="202">
        <v>1</v>
      </c>
      <c r="N40" s="225">
        <v>1</v>
      </c>
      <c r="O40" s="225">
        <v>1</v>
      </c>
      <c r="P40" s="225">
        <v>1</v>
      </c>
      <c r="Q40" s="225">
        <v>1</v>
      </c>
      <c r="R40" s="225">
        <v>1</v>
      </c>
      <c r="S40" s="225">
        <v>1</v>
      </c>
      <c r="T40" s="225">
        <v>1</v>
      </c>
    </row>
    <row r="41" spans="1:20" ht="15.75">
      <c r="A41" s="4"/>
      <c r="B41" s="9" t="s">
        <v>450</v>
      </c>
      <c r="C41" s="4" t="s">
        <v>37</v>
      </c>
      <c r="D41" s="84" t="s">
        <v>240</v>
      </c>
      <c r="E41" s="144" t="s">
        <v>240</v>
      </c>
      <c r="F41" s="84" t="s">
        <v>240</v>
      </c>
      <c r="G41" s="144" t="s">
        <v>240</v>
      </c>
      <c r="H41" s="4" t="s">
        <v>267</v>
      </c>
      <c r="I41" s="4" t="s">
        <v>267</v>
      </c>
      <c r="J41" s="4" t="s">
        <v>267</v>
      </c>
      <c r="K41" s="4" t="s">
        <v>267</v>
      </c>
      <c r="L41" s="4" t="s">
        <v>267</v>
      </c>
      <c r="M41" s="203" t="s">
        <v>267</v>
      </c>
      <c r="N41" s="327" t="s">
        <v>267</v>
      </c>
      <c r="O41" s="327" t="s">
        <v>267</v>
      </c>
      <c r="P41" s="327" t="s">
        <v>267</v>
      </c>
      <c r="Q41" s="327" t="s">
        <v>267</v>
      </c>
      <c r="R41" s="327" t="s">
        <v>267</v>
      </c>
      <c r="S41" s="327" t="s">
        <v>267</v>
      </c>
      <c r="T41" s="327" t="s">
        <v>267</v>
      </c>
    </row>
    <row r="42" spans="1:20" ht="15.75">
      <c r="A42" s="4"/>
      <c r="B42" s="15" t="s">
        <v>169</v>
      </c>
      <c r="C42" s="4" t="s">
        <v>370</v>
      </c>
      <c r="D42" s="14">
        <v>3</v>
      </c>
      <c r="E42" s="146">
        <v>2</v>
      </c>
      <c r="F42" s="14">
        <v>3</v>
      </c>
      <c r="G42" s="146">
        <v>3</v>
      </c>
      <c r="H42" s="146">
        <v>3</v>
      </c>
      <c r="I42" s="146">
        <v>3</v>
      </c>
      <c r="J42" s="146">
        <v>3</v>
      </c>
      <c r="K42" s="146">
        <v>3</v>
      </c>
      <c r="L42" s="146">
        <v>3</v>
      </c>
      <c r="M42" s="201">
        <v>3</v>
      </c>
      <c r="N42" s="225">
        <v>3</v>
      </c>
      <c r="O42" s="225">
        <v>3</v>
      </c>
      <c r="P42" s="225">
        <v>3</v>
      </c>
      <c r="Q42" s="225">
        <v>3</v>
      </c>
      <c r="R42" s="225">
        <v>3</v>
      </c>
      <c r="S42" s="225">
        <v>3</v>
      </c>
      <c r="T42" s="225">
        <v>3</v>
      </c>
    </row>
    <row r="43" spans="1:20" ht="15.75">
      <c r="A43" s="4"/>
      <c r="B43" s="39" t="s">
        <v>161</v>
      </c>
      <c r="C43" s="20" t="s">
        <v>370</v>
      </c>
      <c r="D43" s="139" t="s">
        <v>267</v>
      </c>
      <c r="E43" s="139" t="s">
        <v>267</v>
      </c>
      <c r="F43" s="176" t="s">
        <v>267</v>
      </c>
      <c r="G43" s="176" t="s">
        <v>267</v>
      </c>
      <c r="H43" s="176" t="s">
        <v>267</v>
      </c>
      <c r="I43" s="176" t="s">
        <v>267</v>
      </c>
      <c r="J43" s="176" t="s">
        <v>267</v>
      </c>
      <c r="K43" s="176" t="s">
        <v>267</v>
      </c>
      <c r="L43" s="176" t="s">
        <v>267</v>
      </c>
      <c r="M43" s="202" t="s">
        <v>267</v>
      </c>
      <c r="N43" s="225" t="s">
        <v>267</v>
      </c>
      <c r="O43" s="225" t="s">
        <v>267</v>
      </c>
      <c r="P43" s="225" t="s">
        <v>267</v>
      </c>
      <c r="Q43" s="225" t="s">
        <v>267</v>
      </c>
      <c r="R43" s="225" t="s">
        <v>267</v>
      </c>
      <c r="S43" s="225" t="s">
        <v>267</v>
      </c>
      <c r="T43" s="225" t="s">
        <v>267</v>
      </c>
    </row>
    <row r="44" spans="1:20" ht="15.75">
      <c r="A44" s="4"/>
      <c r="B44" s="31" t="s">
        <v>162</v>
      </c>
      <c r="C44" s="20" t="s">
        <v>370</v>
      </c>
      <c r="D44" s="139" t="s">
        <v>267</v>
      </c>
      <c r="E44" s="139" t="s">
        <v>267</v>
      </c>
      <c r="F44" s="176" t="s">
        <v>267</v>
      </c>
      <c r="G44" s="176" t="s">
        <v>267</v>
      </c>
      <c r="H44" s="176" t="s">
        <v>267</v>
      </c>
      <c r="I44" s="176"/>
      <c r="J44" s="176"/>
      <c r="K44" s="176"/>
      <c r="L44" s="176"/>
      <c r="M44" s="202"/>
      <c r="N44" s="225"/>
      <c r="O44" s="225"/>
      <c r="P44" s="225"/>
      <c r="Q44" s="225"/>
      <c r="R44" s="225"/>
      <c r="S44" s="225"/>
      <c r="T44" s="225"/>
    </row>
    <row r="45" spans="1:20" ht="15.75">
      <c r="A45" s="4"/>
      <c r="B45" s="31" t="s">
        <v>371</v>
      </c>
      <c r="C45" s="20" t="s">
        <v>370</v>
      </c>
      <c r="D45" s="139" t="s">
        <v>267</v>
      </c>
      <c r="E45" s="139" t="s">
        <v>267</v>
      </c>
      <c r="F45" s="176" t="s">
        <v>267</v>
      </c>
      <c r="G45" s="176" t="s">
        <v>267</v>
      </c>
      <c r="H45" s="176" t="s">
        <v>267</v>
      </c>
      <c r="I45" s="176" t="s">
        <v>267</v>
      </c>
      <c r="J45" s="176" t="s">
        <v>267</v>
      </c>
      <c r="K45" s="176" t="s">
        <v>267</v>
      </c>
      <c r="L45" s="176" t="s">
        <v>267</v>
      </c>
      <c r="M45" s="202" t="s">
        <v>267</v>
      </c>
      <c r="N45" s="225" t="s">
        <v>267</v>
      </c>
      <c r="O45" s="225" t="s">
        <v>267</v>
      </c>
      <c r="P45" s="225" t="s">
        <v>267</v>
      </c>
      <c r="Q45" s="225" t="s">
        <v>267</v>
      </c>
      <c r="R45" s="225" t="s">
        <v>267</v>
      </c>
      <c r="S45" s="225" t="s">
        <v>267</v>
      </c>
      <c r="T45" s="225" t="s">
        <v>267</v>
      </c>
    </row>
    <row r="46" spans="1:20" ht="15.75">
      <c r="A46" s="43"/>
      <c r="B46" s="42" t="s">
        <v>170</v>
      </c>
      <c r="C46" s="43"/>
      <c r="D46" s="146"/>
      <c r="E46" s="146"/>
      <c r="F46" s="146"/>
      <c r="G46" s="146"/>
      <c r="H46" s="146"/>
      <c r="I46" s="146"/>
      <c r="J46" s="146"/>
      <c r="K46" s="146"/>
      <c r="L46" s="146"/>
      <c r="M46" s="201"/>
      <c r="N46" s="225"/>
      <c r="O46" s="225"/>
      <c r="P46" s="225"/>
      <c r="Q46" s="225"/>
      <c r="R46" s="225"/>
      <c r="S46" s="225"/>
      <c r="T46" s="225"/>
    </row>
    <row r="47" spans="1:20" ht="15.75">
      <c r="A47" s="4"/>
      <c r="B47" s="87" t="s">
        <v>163</v>
      </c>
      <c r="C47" s="4" t="s">
        <v>370</v>
      </c>
      <c r="D47" s="23">
        <v>14</v>
      </c>
      <c r="E47" s="146">
        <v>17</v>
      </c>
      <c r="F47" s="23">
        <v>17</v>
      </c>
      <c r="G47" s="146">
        <v>17</v>
      </c>
      <c r="H47" s="146">
        <v>16</v>
      </c>
      <c r="I47" s="146">
        <v>17</v>
      </c>
      <c r="J47" s="146">
        <v>17</v>
      </c>
      <c r="K47" s="146">
        <v>17</v>
      </c>
      <c r="L47" s="146">
        <v>17</v>
      </c>
      <c r="M47" s="201">
        <v>17</v>
      </c>
      <c r="N47" s="225">
        <v>17</v>
      </c>
      <c r="O47" s="225">
        <v>17</v>
      </c>
      <c r="P47" s="225">
        <v>18</v>
      </c>
      <c r="Q47" s="223">
        <v>18</v>
      </c>
      <c r="R47" s="223">
        <v>18</v>
      </c>
      <c r="S47" s="223">
        <v>18</v>
      </c>
      <c r="T47" s="223">
        <v>21</v>
      </c>
    </row>
    <row r="48" spans="1:20" ht="15.75">
      <c r="A48" s="4"/>
      <c r="B48" s="87" t="s">
        <v>164</v>
      </c>
      <c r="C48" s="20" t="s">
        <v>370</v>
      </c>
      <c r="D48" s="23">
        <v>9</v>
      </c>
      <c r="E48" s="146">
        <v>5</v>
      </c>
      <c r="F48" s="23">
        <v>6</v>
      </c>
      <c r="G48" s="146">
        <v>6</v>
      </c>
      <c r="H48" s="146">
        <v>7</v>
      </c>
      <c r="I48" s="146">
        <v>6</v>
      </c>
      <c r="J48" s="146">
        <v>6</v>
      </c>
      <c r="K48" s="146">
        <v>6</v>
      </c>
      <c r="L48" s="146">
        <v>6</v>
      </c>
      <c r="M48" s="201">
        <v>6</v>
      </c>
      <c r="N48" s="225">
        <v>6</v>
      </c>
      <c r="O48" s="225">
        <v>6</v>
      </c>
      <c r="P48" s="225">
        <v>5</v>
      </c>
      <c r="Q48" s="223">
        <v>5</v>
      </c>
      <c r="R48" s="223">
        <v>5</v>
      </c>
      <c r="S48" s="223">
        <v>5</v>
      </c>
      <c r="T48" s="223">
        <v>4</v>
      </c>
    </row>
    <row r="49" spans="1:20" ht="15.75">
      <c r="A49" s="4"/>
      <c r="B49" s="87" t="s">
        <v>229</v>
      </c>
      <c r="C49" s="4" t="s">
        <v>370</v>
      </c>
      <c r="D49" s="23">
        <v>1</v>
      </c>
      <c r="E49" s="146">
        <v>0</v>
      </c>
      <c r="F49" s="177" t="s">
        <v>240</v>
      </c>
      <c r="G49" s="177" t="s">
        <v>240</v>
      </c>
      <c r="H49" s="146">
        <v>1</v>
      </c>
      <c r="I49" s="146">
        <v>1</v>
      </c>
      <c r="J49" s="146">
        <v>1</v>
      </c>
      <c r="K49" s="146">
        <v>1</v>
      </c>
      <c r="L49" s="146">
        <v>1</v>
      </c>
      <c r="M49" s="201">
        <v>1</v>
      </c>
      <c r="N49" s="225">
        <v>3</v>
      </c>
      <c r="O49" s="225">
        <v>3</v>
      </c>
      <c r="P49" s="225">
        <v>3</v>
      </c>
      <c r="Q49" s="223">
        <v>3</v>
      </c>
      <c r="R49" s="223">
        <v>3</v>
      </c>
      <c r="S49" s="223">
        <v>3</v>
      </c>
      <c r="T49" s="223">
        <v>1</v>
      </c>
    </row>
    <row r="50" spans="1:20" ht="15.75">
      <c r="A50" s="4"/>
      <c r="B50" s="87" t="s">
        <v>230</v>
      </c>
      <c r="C50" s="4" t="s">
        <v>370</v>
      </c>
      <c r="D50" s="23">
        <v>1</v>
      </c>
      <c r="E50" s="146">
        <v>0</v>
      </c>
      <c r="F50" s="177" t="s">
        <v>240</v>
      </c>
      <c r="G50" s="177" t="s">
        <v>240</v>
      </c>
      <c r="H50" s="146">
        <v>1</v>
      </c>
      <c r="I50" s="146">
        <v>1</v>
      </c>
      <c r="J50" s="146">
        <v>1</v>
      </c>
      <c r="K50" s="146">
        <v>1</v>
      </c>
      <c r="L50" s="146">
        <v>1</v>
      </c>
      <c r="M50" s="201">
        <v>1</v>
      </c>
      <c r="N50" s="225">
        <v>3</v>
      </c>
      <c r="O50" s="225">
        <v>3</v>
      </c>
      <c r="P50" s="225">
        <v>3</v>
      </c>
      <c r="Q50" s="223">
        <v>3</v>
      </c>
      <c r="R50" s="223">
        <v>3</v>
      </c>
      <c r="S50" s="223">
        <v>3</v>
      </c>
      <c r="T50" s="223">
        <v>1</v>
      </c>
    </row>
    <row r="51" spans="1:20" ht="15.75">
      <c r="A51" s="4"/>
      <c r="B51" s="87" t="s">
        <v>290</v>
      </c>
      <c r="C51" s="4" t="s">
        <v>370</v>
      </c>
      <c r="D51" s="177" t="s">
        <v>240</v>
      </c>
      <c r="E51" s="146">
        <v>0</v>
      </c>
      <c r="F51" s="177" t="s">
        <v>240</v>
      </c>
      <c r="G51" s="177" t="s">
        <v>240</v>
      </c>
      <c r="H51" s="146" t="s">
        <v>240</v>
      </c>
      <c r="I51" s="146" t="s">
        <v>240</v>
      </c>
      <c r="J51" s="146" t="s">
        <v>240</v>
      </c>
      <c r="K51" s="146" t="s">
        <v>240</v>
      </c>
      <c r="L51" s="146" t="s">
        <v>240</v>
      </c>
      <c r="M51" s="201" t="s">
        <v>240</v>
      </c>
      <c r="N51" s="225" t="s">
        <v>240</v>
      </c>
      <c r="O51" s="225" t="s">
        <v>240</v>
      </c>
      <c r="P51" s="225" t="s">
        <v>240</v>
      </c>
      <c r="Q51" s="223" t="s">
        <v>240</v>
      </c>
      <c r="R51" s="223" t="s">
        <v>240</v>
      </c>
      <c r="S51" s="223" t="s">
        <v>240</v>
      </c>
      <c r="T51" s="223" t="s">
        <v>240</v>
      </c>
    </row>
    <row r="52" spans="1:20" ht="31.5">
      <c r="A52" s="4"/>
      <c r="B52" s="74" t="s">
        <v>291</v>
      </c>
      <c r="C52" s="4" t="s">
        <v>370</v>
      </c>
      <c r="D52" s="177" t="s">
        <v>240</v>
      </c>
      <c r="E52" s="146">
        <v>0</v>
      </c>
      <c r="F52" s="177" t="s">
        <v>240</v>
      </c>
      <c r="G52" s="177" t="s">
        <v>240</v>
      </c>
      <c r="H52" s="146" t="s">
        <v>240</v>
      </c>
      <c r="I52" s="146" t="s">
        <v>240</v>
      </c>
      <c r="J52" s="146" t="s">
        <v>240</v>
      </c>
      <c r="K52" s="146" t="s">
        <v>240</v>
      </c>
      <c r="L52" s="146" t="s">
        <v>240</v>
      </c>
      <c r="M52" s="201" t="s">
        <v>240</v>
      </c>
      <c r="N52" s="225" t="s">
        <v>240</v>
      </c>
      <c r="O52" s="225" t="s">
        <v>240</v>
      </c>
      <c r="P52" s="225" t="s">
        <v>240</v>
      </c>
      <c r="Q52" s="223" t="s">
        <v>240</v>
      </c>
      <c r="R52" s="223" t="s">
        <v>240</v>
      </c>
      <c r="S52" s="223" t="s">
        <v>240</v>
      </c>
      <c r="T52" s="223" t="s">
        <v>240</v>
      </c>
    </row>
    <row r="53" spans="1:20" ht="15.75">
      <c r="A53" s="4"/>
      <c r="B53" s="64" t="s">
        <v>171</v>
      </c>
      <c r="C53" s="4" t="s">
        <v>370</v>
      </c>
      <c r="D53" s="23">
        <v>23</v>
      </c>
      <c r="E53" s="146">
        <v>22</v>
      </c>
      <c r="F53" s="23">
        <v>23</v>
      </c>
      <c r="G53" s="146">
        <v>23</v>
      </c>
      <c r="H53" s="176">
        <v>23</v>
      </c>
      <c r="I53" s="146">
        <v>23</v>
      </c>
      <c r="J53" s="146">
        <v>23</v>
      </c>
      <c r="K53" s="146">
        <v>23</v>
      </c>
      <c r="L53" s="146">
        <v>23</v>
      </c>
      <c r="M53" s="201">
        <v>23</v>
      </c>
      <c r="N53" s="225">
        <v>23</v>
      </c>
      <c r="O53" s="225">
        <v>23</v>
      </c>
      <c r="P53" s="225">
        <v>23</v>
      </c>
      <c r="Q53" s="223">
        <v>23</v>
      </c>
      <c r="R53" s="223">
        <v>23</v>
      </c>
      <c r="S53" s="223">
        <v>23</v>
      </c>
      <c r="T53" s="223">
        <v>23</v>
      </c>
    </row>
    <row r="54" spans="1:20" ht="15.75">
      <c r="A54" s="4"/>
      <c r="B54" s="87" t="s">
        <v>165</v>
      </c>
      <c r="C54" s="20" t="s">
        <v>370</v>
      </c>
      <c r="D54" s="23">
        <v>0</v>
      </c>
      <c r="E54" s="146">
        <v>0</v>
      </c>
      <c r="F54" s="23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201">
        <v>1</v>
      </c>
      <c r="N54" s="225">
        <v>0</v>
      </c>
      <c r="O54" s="225">
        <v>0</v>
      </c>
      <c r="P54" s="225">
        <v>0</v>
      </c>
      <c r="Q54" s="223">
        <v>0</v>
      </c>
      <c r="R54" s="223">
        <v>0</v>
      </c>
      <c r="S54" s="223">
        <v>0</v>
      </c>
      <c r="T54" s="223">
        <v>0</v>
      </c>
    </row>
    <row r="55" spans="1:20" ht="15.75">
      <c r="A55" s="4"/>
      <c r="B55" s="87" t="s">
        <v>166</v>
      </c>
      <c r="C55" s="4" t="s">
        <v>370</v>
      </c>
      <c r="D55" s="23">
        <v>5</v>
      </c>
      <c r="E55" s="146">
        <v>4</v>
      </c>
      <c r="F55" s="23">
        <v>4</v>
      </c>
      <c r="G55" s="146">
        <v>4</v>
      </c>
      <c r="H55" s="146">
        <v>5</v>
      </c>
      <c r="I55" s="146">
        <v>4</v>
      </c>
      <c r="J55" s="146">
        <v>0</v>
      </c>
      <c r="K55" s="146">
        <v>0</v>
      </c>
      <c r="L55" s="146">
        <v>0</v>
      </c>
      <c r="M55" s="201">
        <v>0</v>
      </c>
      <c r="N55" s="225">
        <v>0</v>
      </c>
      <c r="O55" s="225">
        <v>0</v>
      </c>
      <c r="P55" s="225">
        <v>0</v>
      </c>
      <c r="Q55" s="223">
        <v>0</v>
      </c>
      <c r="R55" s="223">
        <v>0</v>
      </c>
      <c r="S55" s="223">
        <v>0</v>
      </c>
      <c r="T55" s="223">
        <v>0</v>
      </c>
    </row>
    <row r="56" spans="1:20" ht="15.75">
      <c r="A56" s="4"/>
      <c r="B56" s="87" t="s">
        <v>167</v>
      </c>
      <c r="C56" s="4" t="s">
        <v>370</v>
      </c>
      <c r="D56" s="23">
        <v>4</v>
      </c>
      <c r="E56" s="146">
        <v>4</v>
      </c>
      <c r="F56" s="23">
        <v>5</v>
      </c>
      <c r="G56" s="146">
        <v>5</v>
      </c>
      <c r="H56" s="146">
        <v>5</v>
      </c>
      <c r="I56" s="146">
        <v>6</v>
      </c>
      <c r="J56" s="146">
        <v>9</v>
      </c>
      <c r="K56" s="146">
        <v>9</v>
      </c>
      <c r="L56" s="146">
        <v>9</v>
      </c>
      <c r="M56" s="201">
        <v>9</v>
      </c>
      <c r="N56" s="225">
        <v>9</v>
      </c>
      <c r="O56" s="225">
        <v>9</v>
      </c>
      <c r="P56" s="225">
        <v>9</v>
      </c>
      <c r="Q56" s="223">
        <v>9</v>
      </c>
      <c r="R56" s="223">
        <v>9</v>
      </c>
      <c r="S56" s="223">
        <v>9</v>
      </c>
      <c r="T56" s="223">
        <v>11</v>
      </c>
    </row>
    <row r="57" spans="1:20" ht="15.75">
      <c r="A57" s="4"/>
      <c r="B57" s="87" t="s">
        <v>168</v>
      </c>
      <c r="C57" s="20" t="s">
        <v>370</v>
      </c>
      <c r="D57" s="23">
        <v>14</v>
      </c>
      <c r="E57" s="146">
        <v>14</v>
      </c>
      <c r="F57" s="23">
        <v>14</v>
      </c>
      <c r="G57" s="146">
        <v>14</v>
      </c>
      <c r="H57" s="146">
        <v>13</v>
      </c>
      <c r="I57" s="146">
        <v>13</v>
      </c>
      <c r="J57" s="146">
        <v>14</v>
      </c>
      <c r="K57" s="146">
        <v>14</v>
      </c>
      <c r="L57" s="146">
        <v>14</v>
      </c>
      <c r="M57" s="201">
        <v>13</v>
      </c>
      <c r="N57" s="225">
        <v>14</v>
      </c>
      <c r="O57" s="225">
        <v>14</v>
      </c>
      <c r="P57" s="225">
        <v>14</v>
      </c>
      <c r="Q57" s="223">
        <v>14</v>
      </c>
      <c r="R57" s="223">
        <v>14</v>
      </c>
      <c r="S57" s="223">
        <v>14</v>
      </c>
      <c r="T57" s="223">
        <v>14</v>
      </c>
    </row>
    <row r="58" spans="1:13" ht="15.75">
      <c r="A58" s="88"/>
      <c r="B58" s="269"/>
      <c r="C58" s="270"/>
      <c r="M58" s="204"/>
    </row>
    <row r="59" spans="1:13" ht="15.75">
      <c r="A59" s="88"/>
      <c r="B59" s="89"/>
      <c r="C59" s="58"/>
      <c r="M59" s="204"/>
    </row>
    <row r="60" spans="1:13" ht="15.75">
      <c r="A60" s="80"/>
      <c r="B60" s="81"/>
      <c r="C60" s="58"/>
      <c r="M60" s="204"/>
    </row>
    <row r="61" spans="1:13" ht="15.75">
      <c r="A61" s="80"/>
      <c r="B61" s="81"/>
      <c r="C61" s="58"/>
      <c r="M61" s="204"/>
    </row>
    <row r="62" spans="1:13" ht="15.75">
      <c r="A62" s="80"/>
      <c r="B62" s="81"/>
      <c r="C62" s="58"/>
      <c r="M62" s="204"/>
    </row>
    <row r="63" spans="1:13" ht="15.75">
      <c r="A63" s="80"/>
      <c r="B63" s="81"/>
      <c r="C63" s="58"/>
      <c r="M63" s="204"/>
    </row>
    <row r="64" spans="1:13" ht="15.75">
      <c r="A64" s="80"/>
      <c r="B64" s="81"/>
      <c r="C64" s="58"/>
      <c r="M64" s="204"/>
    </row>
    <row r="65" spans="1:13" ht="15.75">
      <c r="A65" s="80"/>
      <c r="B65" s="81"/>
      <c r="C65" s="58"/>
      <c r="M65" s="204"/>
    </row>
    <row r="66" spans="1:13" ht="15.75">
      <c r="A66" s="80"/>
      <c r="B66" s="81"/>
      <c r="C66" s="58"/>
      <c r="M66" s="204"/>
    </row>
    <row r="67" spans="1:13" ht="15.75">
      <c r="A67" s="80"/>
      <c r="B67" s="81"/>
      <c r="C67" s="58"/>
      <c r="M67" s="204"/>
    </row>
    <row r="68" spans="1:13" ht="15.75">
      <c r="A68" s="88"/>
      <c r="B68" s="89"/>
      <c r="C68" s="58"/>
      <c r="M68" s="204"/>
    </row>
    <row r="69" spans="1:13" ht="15.75">
      <c r="A69" s="80"/>
      <c r="B69" s="81"/>
      <c r="C69" s="58"/>
      <c r="M69" s="204"/>
    </row>
    <row r="70" spans="1:13" ht="15.75">
      <c r="A70" s="80"/>
      <c r="B70" s="81"/>
      <c r="C70" s="58"/>
      <c r="M70" s="204"/>
    </row>
    <row r="71" spans="1:13" ht="15.75">
      <c r="A71" s="80"/>
      <c r="B71" s="81"/>
      <c r="C71" s="58"/>
      <c r="M71" s="204"/>
    </row>
    <row r="72" spans="1:13" ht="15.75">
      <c r="A72" s="80"/>
      <c r="B72" s="81"/>
      <c r="C72" s="58"/>
      <c r="M72" s="204"/>
    </row>
    <row r="73" spans="1:13" ht="15.75">
      <c r="A73" s="80"/>
      <c r="B73" s="81"/>
      <c r="C73" s="58"/>
      <c r="M73" s="204"/>
    </row>
    <row r="74" spans="1:3" ht="15.75">
      <c r="A74" s="80"/>
      <c r="B74" s="81"/>
      <c r="C74" s="58"/>
    </row>
    <row r="75" spans="1:3" ht="15.75">
      <c r="A75" s="80"/>
      <c r="B75" s="81"/>
      <c r="C75" s="58"/>
    </row>
    <row r="76" spans="1:3" ht="15.75">
      <c r="A76" s="80"/>
      <c r="B76" s="81"/>
      <c r="C76" s="58"/>
    </row>
    <row r="77" spans="1:3" ht="15.75">
      <c r="A77" s="88"/>
      <c r="B77" s="89"/>
      <c r="C77" s="58"/>
    </row>
    <row r="78" spans="1:3" ht="15.75">
      <c r="A78" s="80"/>
      <c r="B78" s="81"/>
      <c r="C78" s="58"/>
    </row>
    <row r="79" spans="1:3" ht="15.75">
      <c r="A79" s="80"/>
      <c r="B79" s="81"/>
      <c r="C79" s="58"/>
    </row>
    <row r="80" spans="1:3" ht="15.75">
      <c r="A80" s="80"/>
      <c r="B80" s="81"/>
      <c r="C80" s="58"/>
    </row>
    <row r="81" spans="1:3" ht="15.75">
      <c r="A81" s="80"/>
      <c r="B81" s="48"/>
      <c r="C81" s="58"/>
    </row>
    <row r="82" spans="1:3" ht="15.75">
      <c r="A82" s="88"/>
      <c r="B82" s="89"/>
      <c r="C82" s="58"/>
    </row>
    <row r="83" spans="1:3" ht="15.75">
      <c r="A83" s="80"/>
      <c r="B83" s="81"/>
      <c r="C83" s="58"/>
    </row>
    <row r="84" spans="1:3" ht="15.75">
      <c r="A84" s="80"/>
      <c r="B84" s="81"/>
      <c r="C84" s="58"/>
    </row>
    <row r="85" spans="1:3" ht="15.75">
      <c r="A85" s="80"/>
      <c r="B85" s="81"/>
      <c r="C85" s="58"/>
    </row>
    <row r="86" spans="1:3" ht="15.75">
      <c r="A86" s="80"/>
      <c r="B86" s="81"/>
      <c r="C86" s="58"/>
    </row>
    <row r="87" spans="1:3" ht="15.75">
      <c r="A87" s="48"/>
      <c r="B87" s="48"/>
      <c r="C87" s="58"/>
    </row>
    <row r="88" spans="1:3" ht="15.75">
      <c r="A88" s="48"/>
      <c r="B88" s="48"/>
      <c r="C88" s="58"/>
    </row>
    <row r="89" spans="1:3" ht="12.75">
      <c r="A89" s="90"/>
      <c r="B89" s="90"/>
      <c r="C89" s="90"/>
    </row>
    <row r="90" spans="1:3" ht="12.75">
      <c r="A90" s="90"/>
      <c r="B90" s="90"/>
      <c r="C90" s="90"/>
    </row>
    <row r="91" spans="1:3" ht="12.75">
      <c r="A91" s="90"/>
      <c r="B91" s="90"/>
      <c r="C91" s="90"/>
    </row>
    <row r="92" spans="1:3" ht="12.75">
      <c r="A92" s="90"/>
      <c r="B92" s="90"/>
      <c r="C92" s="90"/>
    </row>
    <row r="93" spans="1:3" ht="12.75">
      <c r="A93" s="90"/>
      <c r="B93" s="90"/>
      <c r="C93" s="90"/>
    </row>
  </sheetData>
  <sheetProtection formatCells="0"/>
  <mergeCells count="4">
    <mergeCell ref="A1:C1"/>
    <mergeCell ref="A2:C2"/>
    <mergeCell ref="B58:C58"/>
    <mergeCell ref="A3:C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21"/>
  <sheetViews>
    <sheetView zoomScale="110" zoomScaleNormal="110" zoomScalePageLayoutView="0" workbookViewId="0" topLeftCell="A10">
      <selection activeCell="H12" sqref="H12"/>
    </sheetView>
  </sheetViews>
  <sheetFormatPr defaultColWidth="9.00390625" defaultRowHeight="12.75"/>
  <cols>
    <col min="1" max="1" width="6.875" style="0" bestFit="1" customWidth="1"/>
    <col min="2" max="2" width="44.375" style="0" customWidth="1"/>
    <col min="3" max="3" width="16.00390625" style="0" customWidth="1"/>
    <col min="4" max="4" width="19.75390625" style="1" customWidth="1"/>
  </cols>
  <sheetData>
    <row r="1" spans="1:4" ht="15.75">
      <c r="A1" s="264" t="s">
        <v>120</v>
      </c>
      <c r="B1" s="264"/>
      <c r="C1" s="264"/>
      <c r="D1" s="264"/>
    </row>
    <row r="2" spans="1:4" ht="27" customHeight="1">
      <c r="A2" s="284" t="s">
        <v>276</v>
      </c>
      <c r="B2" s="284"/>
      <c r="C2" s="284"/>
      <c r="D2" s="284"/>
    </row>
    <row r="3" spans="1:4" ht="12.75">
      <c r="A3" s="263" t="s">
        <v>277</v>
      </c>
      <c r="B3" s="263"/>
      <c r="C3" s="263"/>
      <c r="D3" s="263"/>
    </row>
    <row r="4" spans="1:3" ht="15.75">
      <c r="A4" s="1"/>
      <c r="B4" s="1"/>
      <c r="C4" s="1"/>
    </row>
    <row r="5" spans="1:4" ht="15.75">
      <c r="A5" s="3" t="s">
        <v>367</v>
      </c>
      <c r="B5" s="3" t="s">
        <v>368</v>
      </c>
      <c r="C5" s="285" t="s">
        <v>32</v>
      </c>
      <c r="D5" s="286"/>
    </row>
    <row r="6" spans="1:4" ht="15.75">
      <c r="A6" s="275" t="s">
        <v>121</v>
      </c>
      <c r="B6" s="276"/>
      <c r="C6" s="276"/>
      <c r="D6" s="277"/>
    </row>
    <row r="7" spans="1:4" ht="15.75">
      <c r="A7" s="26" t="s">
        <v>387</v>
      </c>
      <c r="B7" s="27" t="s">
        <v>49</v>
      </c>
      <c r="C7" s="282">
        <v>41834</v>
      </c>
      <c r="D7" s="283"/>
    </row>
    <row r="8" spans="1:4" ht="15.75">
      <c r="A8" s="26" t="s">
        <v>388</v>
      </c>
      <c r="B8" s="27" t="s">
        <v>105</v>
      </c>
      <c r="C8" s="273" t="s">
        <v>239</v>
      </c>
      <c r="D8" s="274"/>
    </row>
    <row r="9" spans="1:4" ht="15.75">
      <c r="A9" s="26" t="s">
        <v>403</v>
      </c>
      <c r="B9" s="27" t="s">
        <v>50</v>
      </c>
      <c r="C9" s="273" t="s">
        <v>240</v>
      </c>
      <c r="D9" s="274"/>
    </row>
    <row r="10" spans="1:4" ht="15.75">
      <c r="A10" s="26" t="s">
        <v>404</v>
      </c>
      <c r="B10" s="27" t="s">
        <v>53</v>
      </c>
      <c r="C10" s="273" t="s">
        <v>240</v>
      </c>
      <c r="D10" s="274"/>
    </row>
    <row r="11" spans="1:4" ht="15.75">
      <c r="A11" s="26" t="s">
        <v>419</v>
      </c>
      <c r="B11" s="27" t="s">
        <v>54</v>
      </c>
      <c r="C11" s="273" t="s">
        <v>240</v>
      </c>
      <c r="D11" s="274"/>
    </row>
    <row r="12" spans="1:4" s="41" customFormat="1" ht="141.75" customHeight="1">
      <c r="A12" s="29" t="s">
        <v>405</v>
      </c>
      <c r="B12" s="70" t="s">
        <v>292</v>
      </c>
      <c r="C12" s="279" t="s">
        <v>514</v>
      </c>
      <c r="D12" s="280"/>
    </row>
    <row r="13" spans="1:4" s="41" customFormat="1" ht="43.5" customHeight="1">
      <c r="A13" s="29" t="s">
        <v>15</v>
      </c>
      <c r="B13" s="21" t="s">
        <v>233</v>
      </c>
      <c r="C13" s="273" t="s">
        <v>240</v>
      </c>
      <c r="D13" s="281"/>
    </row>
    <row r="14" spans="1:4" ht="15.75">
      <c r="A14" s="275" t="s">
        <v>139</v>
      </c>
      <c r="B14" s="276"/>
      <c r="C14" s="276"/>
      <c r="D14" s="277"/>
    </row>
    <row r="15" spans="1:4" ht="15.75">
      <c r="A15" s="26" t="s">
        <v>16</v>
      </c>
      <c r="B15" s="27" t="s">
        <v>49</v>
      </c>
      <c r="C15" s="278" t="s">
        <v>240</v>
      </c>
      <c r="D15" s="274"/>
    </row>
    <row r="16" spans="1:4" ht="15.75">
      <c r="A16" s="26" t="s">
        <v>17</v>
      </c>
      <c r="B16" s="27" t="s">
        <v>50</v>
      </c>
      <c r="C16" s="273" t="s">
        <v>240</v>
      </c>
      <c r="D16" s="274"/>
    </row>
    <row r="17" spans="1:4" ht="15.75">
      <c r="A17" s="26" t="s">
        <v>55</v>
      </c>
      <c r="B17" s="27" t="s">
        <v>54</v>
      </c>
      <c r="C17" s="273" t="s">
        <v>240</v>
      </c>
      <c r="D17" s="274"/>
    </row>
    <row r="18" spans="1:4" ht="15.75">
      <c r="A18" s="26" t="s">
        <v>437</v>
      </c>
      <c r="B18" s="27" t="s">
        <v>51</v>
      </c>
      <c r="C18" s="273" t="s">
        <v>240</v>
      </c>
      <c r="D18" s="274"/>
    </row>
    <row r="19" spans="1:4" ht="15.75">
      <c r="A19" s="26" t="s">
        <v>438</v>
      </c>
      <c r="B19" s="27" t="s">
        <v>52</v>
      </c>
      <c r="C19" s="273" t="s">
        <v>240</v>
      </c>
      <c r="D19" s="274"/>
    </row>
    <row r="20" spans="1:4" ht="15.75">
      <c r="A20" s="26" t="s">
        <v>439</v>
      </c>
      <c r="B20" s="27" t="s">
        <v>418</v>
      </c>
      <c r="C20" s="273" t="s">
        <v>240</v>
      </c>
      <c r="D20" s="274"/>
    </row>
    <row r="21" spans="1:4" ht="15.75">
      <c r="A21" s="44"/>
      <c r="B21" s="45" t="s">
        <v>140</v>
      </c>
      <c r="C21" s="46"/>
      <c r="D21" s="47"/>
    </row>
  </sheetData>
  <sheetProtection formatCells="0"/>
  <mergeCells count="19">
    <mergeCell ref="C16:D16"/>
    <mergeCell ref="C18:D18"/>
    <mergeCell ref="C19:D19"/>
    <mergeCell ref="C20:D20"/>
    <mergeCell ref="C17:D17"/>
    <mergeCell ref="A1:D1"/>
    <mergeCell ref="A2:D2"/>
    <mergeCell ref="A3:D3"/>
    <mergeCell ref="A6:D6"/>
    <mergeCell ref="C5:D5"/>
    <mergeCell ref="C11:D11"/>
    <mergeCell ref="A14:D14"/>
    <mergeCell ref="C15:D15"/>
    <mergeCell ref="C12:D12"/>
    <mergeCell ref="C13:D13"/>
    <mergeCell ref="C7:D7"/>
    <mergeCell ref="C8:D8"/>
    <mergeCell ref="C9:D9"/>
    <mergeCell ref="C10:D10"/>
  </mergeCells>
  <printOptions/>
  <pageMargins left="0.7874015748031497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F94"/>
  <sheetViews>
    <sheetView zoomScalePageLayoutView="0" workbookViewId="0" topLeftCell="A70">
      <selection activeCell="J110" sqref="J110"/>
    </sheetView>
  </sheetViews>
  <sheetFormatPr defaultColWidth="9.00390625" defaultRowHeight="12.75"/>
  <cols>
    <col min="1" max="1" width="7.00390625" style="0" bestFit="1" customWidth="1"/>
    <col min="2" max="2" width="60.375" style="0" customWidth="1"/>
    <col min="3" max="3" width="16.625" style="0" customWidth="1"/>
    <col min="4" max="4" width="21.875" style="0" customWidth="1"/>
  </cols>
  <sheetData>
    <row r="1" spans="1:4" ht="15.75">
      <c r="A1" s="264" t="s">
        <v>126</v>
      </c>
      <c r="B1" s="264"/>
      <c r="C1" s="264"/>
      <c r="D1" s="264"/>
    </row>
    <row r="2" spans="1:4" ht="30" customHeight="1">
      <c r="A2" s="271" t="s">
        <v>270</v>
      </c>
      <c r="B2" s="271"/>
      <c r="C2" s="271"/>
      <c r="D2" s="271"/>
    </row>
    <row r="3" spans="1:4" ht="12.75">
      <c r="A3" s="263" t="s">
        <v>277</v>
      </c>
      <c r="B3" s="263"/>
      <c r="C3" s="263"/>
      <c r="D3" s="263"/>
    </row>
    <row r="4" spans="1:4" ht="15.75">
      <c r="A4" s="1"/>
      <c r="B4" s="1"/>
      <c r="C4" s="1"/>
      <c r="D4" s="1"/>
    </row>
    <row r="5" spans="1:4" ht="31.5">
      <c r="A5" s="18" t="s">
        <v>367</v>
      </c>
      <c r="B5" s="18" t="s">
        <v>368</v>
      </c>
      <c r="C5" s="18" t="s">
        <v>369</v>
      </c>
      <c r="D5" s="19" t="s">
        <v>144</v>
      </c>
    </row>
    <row r="6" spans="1:4" ht="15.75">
      <c r="A6" s="10"/>
      <c r="B6" s="10" t="s">
        <v>394</v>
      </c>
      <c r="C6" s="10"/>
      <c r="D6" s="98"/>
    </row>
    <row r="7" spans="1:6" ht="31.5">
      <c r="A7" s="29"/>
      <c r="B7" s="21" t="s">
        <v>257</v>
      </c>
      <c r="C7" s="20" t="s">
        <v>372</v>
      </c>
      <c r="D7" s="132">
        <v>1</v>
      </c>
      <c r="E7" s="7"/>
      <c r="F7" s="7"/>
    </row>
    <row r="8" spans="1:4" ht="15.75">
      <c r="A8" s="29"/>
      <c r="B8" s="28" t="s">
        <v>424</v>
      </c>
      <c r="C8" s="20" t="s">
        <v>373</v>
      </c>
      <c r="D8" s="133">
        <v>743.2</v>
      </c>
    </row>
    <row r="9" spans="1:4" ht="15.75">
      <c r="A9" s="29"/>
      <c r="B9" s="28" t="s">
        <v>425</v>
      </c>
      <c r="C9" s="20" t="s">
        <v>373</v>
      </c>
      <c r="D9" s="133">
        <v>743.2</v>
      </c>
    </row>
    <row r="10" spans="1:4" ht="15.75">
      <c r="A10" s="29"/>
      <c r="B10" s="28" t="s">
        <v>426</v>
      </c>
      <c r="C10" s="20" t="s">
        <v>373</v>
      </c>
      <c r="D10" s="130">
        <v>504.5</v>
      </c>
    </row>
    <row r="11" spans="1:4" ht="15.75">
      <c r="A11" s="29"/>
      <c r="B11" s="28" t="s">
        <v>427</v>
      </c>
      <c r="C11" s="20" t="s">
        <v>373</v>
      </c>
      <c r="D11" s="133">
        <v>743.2</v>
      </c>
    </row>
    <row r="12" spans="1:4" ht="50.25" customHeight="1">
      <c r="A12" s="29"/>
      <c r="B12" s="21" t="s">
        <v>286</v>
      </c>
      <c r="C12" s="20" t="s">
        <v>373</v>
      </c>
      <c r="D12" s="132">
        <v>163.8</v>
      </c>
    </row>
    <row r="13" spans="1:4" ht="15.75">
      <c r="A13" s="29"/>
      <c r="B13" s="28" t="s">
        <v>428</v>
      </c>
      <c r="C13" s="20" t="s">
        <v>373</v>
      </c>
      <c r="D13" s="128" t="s">
        <v>240</v>
      </c>
    </row>
    <row r="14" spans="1:4" ht="15.75">
      <c r="A14" s="29"/>
      <c r="B14" s="28" t="s">
        <v>393</v>
      </c>
      <c r="C14" s="20"/>
      <c r="D14" s="128" t="s">
        <v>242</v>
      </c>
    </row>
    <row r="15" spans="1:4" ht="15.75">
      <c r="A15" s="29"/>
      <c r="B15" s="28" t="s">
        <v>436</v>
      </c>
      <c r="C15" s="20" t="s">
        <v>38</v>
      </c>
      <c r="D15" s="128" t="s">
        <v>241</v>
      </c>
    </row>
    <row r="16" spans="1:4" ht="15.75">
      <c r="A16" s="29"/>
      <c r="B16" s="28" t="s">
        <v>44</v>
      </c>
      <c r="C16" s="20" t="s">
        <v>372</v>
      </c>
      <c r="D16" s="128">
        <v>1</v>
      </c>
    </row>
    <row r="17" spans="1:4" ht="15.75">
      <c r="A17" s="29"/>
      <c r="B17" s="28" t="s">
        <v>45</v>
      </c>
      <c r="C17" s="20" t="s">
        <v>372</v>
      </c>
      <c r="D17" s="128">
        <v>1</v>
      </c>
    </row>
    <row r="18" spans="1:4" ht="15.75">
      <c r="A18" s="29"/>
      <c r="B18" s="28" t="s">
        <v>46</v>
      </c>
      <c r="C18" s="20" t="s">
        <v>372</v>
      </c>
      <c r="D18" s="128">
        <v>1</v>
      </c>
    </row>
    <row r="19" spans="1:4" ht="15.75">
      <c r="A19" s="29"/>
      <c r="B19" s="28" t="s">
        <v>390</v>
      </c>
      <c r="C19" s="20" t="s">
        <v>372</v>
      </c>
      <c r="D19" s="128">
        <v>1</v>
      </c>
    </row>
    <row r="20" spans="1:4" ht="15.75">
      <c r="A20" s="29"/>
      <c r="B20" s="28" t="s">
        <v>391</v>
      </c>
      <c r="C20" s="20" t="s">
        <v>372</v>
      </c>
      <c r="D20" s="128" t="s">
        <v>240</v>
      </c>
    </row>
    <row r="21" spans="1:4" ht="15.75">
      <c r="A21" s="29"/>
      <c r="B21" s="28" t="s">
        <v>392</v>
      </c>
      <c r="C21" s="20" t="s">
        <v>372</v>
      </c>
      <c r="D21" s="128" t="s">
        <v>240</v>
      </c>
    </row>
    <row r="22" spans="1:4" ht="31.5">
      <c r="A22" s="29"/>
      <c r="B22" s="30" t="s">
        <v>106</v>
      </c>
      <c r="C22" s="20" t="s">
        <v>372</v>
      </c>
      <c r="D22" s="128">
        <v>1</v>
      </c>
    </row>
    <row r="23" spans="1:4" ht="15.75">
      <c r="A23" s="29"/>
      <c r="B23" s="29" t="s">
        <v>47</v>
      </c>
      <c r="C23" s="20" t="s">
        <v>372</v>
      </c>
      <c r="D23" s="128">
        <v>1</v>
      </c>
    </row>
    <row r="24" spans="1:4" ht="15.75">
      <c r="A24" s="29"/>
      <c r="B24" s="29" t="s">
        <v>39</v>
      </c>
      <c r="C24" s="20" t="s">
        <v>372</v>
      </c>
      <c r="D24" s="128">
        <v>1</v>
      </c>
    </row>
    <row r="25" spans="1:4" ht="15.75">
      <c r="A25" s="29"/>
      <c r="B25" s="29" t="s">
        <v>429</v>
      </c>
      <c r="C25" s="20" t="s">
        <v>372</v>
      </c>
      <c r="D25" s="128">
        <v>1</v>
      </c>
    </row>
    <row r="26" spans="1:4" ht="15.75">
      <c r="A26" s="29"/>
      <c r="B26" s="29" t="s">
        <v>40</v>
      </c>
      <c r="C26" s="20" t="s">
        <v>372</v>
      </c>
      <c r="D26" s="128">
        <v>1</v>
      </c>
    </row>
    <row r="27" spans="1:4" ht="15.75">
      <c r="A27" s="29"/>
      <c r="B27" s="29" t="s">
        <v>430</v>
      </c>
      <c r="C27" s="20" t="s">
        <v>372</v>
      </c>
      <c r="D27" s="128">
        <v>4</v>
      </c>
    </row>
    <row r="28" spans="1:4" ht="15.75">
      <c r="A28" s="29"/>
      <c r="B28" s="29" t="s">
        <v>258</v>
      </c>
      <c r="C28" s="20" t="s">
        <v>372</v>
      </c>
      <c r="D28" s="128">
        <v>3</v>
      </c>
    </row>
    <row r="29" spans="1:4" ht="15.75">
      <c r="A29" s="29"/>
      <c r="B29" s="29" t="s">
        <v>58</v>
      </c>
      <c r="C29" s="20" t="s">
        <v>372</v>
      </c>
      <c r="D29" s="128" t="s">
        <v>240</v>
      </c>
    </row>
    <row r="30" spans="1:4" ht="31.5">
      <c r="A30" s="32"/>
      <c r="B30" s="21" t="s">
        <v>59</v>
      </c>
      <c r="C30" s="20" t="s">
        <v>372</v>
      </c>
      <c r="D30" s="128" t="s">
        <v>240</v>
      </c>
    </row>
    <row r="31" spans="1:4" ht="31.5">
      <c r="A31" s="29"/>
      <c r="B31" s="21" t="s">
        <v>76</v>
      </c>
      <c r="C31" s="20" t="s">
        <v>372</v>
      </c>
      <c r="D31" s="128" t="s">
        <v>240</v>
      </c>
    </row>
    <row r="32" spans="1:4" ht="31.5">
      <c r="A32" s="29"/>
      <c r="B32" s="21" t="s">
        <v>74</v>
      </c>
      <c r="C32" s="20" t="s">
        <v>372</v>
      </c>
      <c r="D32" s="128">
        <v>1</v>
      </c>
    </row>
    <row r="33" spans="1:4" ht="47.25">
      <c r="A33" s="32"/>
      <c r="B33" s="21" t="s">
        <v>70</v>
      </c>
      <c r="C33" s="20" t="s">
        <v>372</v>
      </c>
      <c r="D33" s="128" t="s">
        <v>240</v>
      </c>
    </row>
    <row r="34" spans="1:4" ht="31.5">
      <c r="A34" s="29"/>
      <c r="B34" s="21" t="s">
        <v>75</v>
      </c>
      <c r="C34" s="20" t="s">
        <v>372</v>
      </c>
      <c r="D34" s="128">
        <v>1</v>
      </c>
    </row>
    <row r="35" spans="1:4" ht="31.5">
      <c r="A35" s="29"/>
      <c r="B35" s="21" t="s">
        <v>78</v>
      </c>
      <c r="C35" s="20" t="s">
        <v>372</v>
      </c>
      <c r="D35" s="128" t="s">
        <v>240</v>
      </c>
    </row>
    <row r="36" spans="1:4" ht="31.5">
      <c r="A36" s="29"/>
      <c r="B36" s="21" t="s">
        <v>77</v>
      </c>
      <c r="C36" s="20" t="s">
        <v>372</v>
      </c>
      <c r="D36" s="128" t="s">
        <v>240</v>
      </c>
    </row>
    <row r="37" spans="1:4" ht="47.25">
      <c r="A37" s="32"/>
      <c r="B37" s="21" t="s">
        <v>287</v>
      </c>
      <c r="C37" s="20" t="s">
        <v>372</v>
      </c>
      <c r="D37" s="128" t="s">
        <v>240</v>
      </c>
    </row>
    <row r="38" spans="1:4" ht="47.25">
      <c r="A38" s="29"/>
      <c r="B38" s="21" t="s">
        <v>82</v>
      </c>
      <c r="C38" s="20" t="s">
        <v>372</v>
      </c>
      <c r="D38" s="128">
        <v>1</v>
      </c>
    </row>
    <row r="39" spans="1:4" ht="47.25">
      <c r="A39" s="29"/>
      <c r="B39" s="21" t="s">
        <v>255</v>
      </c>
      <c r="C39" s="20" t="s">
        <v>372</v>
      </c>
      <c r="D39" s="128" t="s">
        <v>240</v>
      </c>
    </row>
    <row r="40" spans="1:4" ht="45" customHeight="1">
      <c r="A40" s="29"/>
      <c r="B40" s="21" t="s">
        <v>83</v>
      </c>
      <c r="C40" s="36" t="s">
        <v>129</v>
      </c>
      <c r="D40" s="128">
        <v>2</v>
      </c>
    </row>
    <row r="41" spans="1:4" ht="15.75">
      <c r="A41" s="29"/>
      <c r="B41" s="28" t="s">
        <v>84</v>
      </c>
      <c r="C41" s="20" t="s">
        <v>372</v>
      </c>
      <c r="D41" s="128" t="s">
        <v>240</v>
      </c>
    </row>
    <row r="42" spans="1:4" ht="15.75">
      <c r="A42" s="29"/>
      <c r="B42" s="21" t="s">
        <v>85</v>
      </c>
      <c r="C42" s="20" t="s">
        <v>86</v>
      </c>
      <c r="D42" s="128">
        <v>2</v>
      </c>
    </row>
    <row r="43" spans="1:4" ht="31.5">
      <c r="A43" s="29"/>
      <c r="B43" s="21" t="s">
        <v>71</v>
      </c>
      <c r="C43" s="20" t="s">
        <v>372</v>
      </c>
      <c r="D43" s="128" t="s">
        <v>240</v>
      </c>
    </row>
    <row r="44" spans="1:4" ht="31.5">
      <c r="A44" s="32"/>
      <c r="B44" s="21" t="s">
        <v>60</v>
      </c>
      <c r="C44" s="20" t="s">
        <v>372</v>
      </c>
      <c r="D44" s="128" t="s">
        <v>240</v>
      </c>
    </row>
    <row r="45" spans="1:4" ht="31.5">
      <c r="A45" s="29"/>
      <c r="B45" s="21" t="s">
        <v>72</v>
      </c>
      <c r="C45" s="20" t="s">
        <v>372</v>
      </c>
      <c r="D45" s="128" t="s">
        <v>240</v>
      </c>
    </row>
    <row r="46" spans="1:4" ht="31.5">
      <c r="A46" s="29"/>
      <c r="B46" s="21" t="s">
        <v>61</v>
      </c>
      <c r="C46" s="20" t="s">
        <v>372</v>
      </c>
      <c r="D46" s="128" t="s">
        <v>240</v>
      </c>
    </row>
    <row r="47" spans="1:4" ht="31.5">
      <c r="A47" s="29"/>
      <c r="B47" s="28" t="s">
        <v>400</v>
      </c>
      <c r="C47" s="20" t="s">
        <v>372</v>
      </c>
      <c r="D47" s="72" t="s">
        <v>493</v>
      </c>
    </row>
    <row r="48" spans="1:4" ht="31.5">
      <c r="A48" s="29"/>
      <c r="B48" s="21" t="s">
        <v>260</v>
      </c>
      <c r="C48" s="20" t="s">
        <v>372</v>
      </c>
      <c r="D48" s="128">
        <v>1</v>
      </c>
    </row>
    <row r="49" spans="1:4" ht="31.5">
      <c r="A49" s="29"/>
      <c r="B49" s="21" t="s">
        <v>259</v>
      </c>
      <c r="C49" s="20" t="s">
        <v>372</v>
      </c>
      <c r="D49" s="128">
        <v>1</v>
      </c>
    </row>
    <row r="50" spans="1:4" ht="31.5">
      <c r="A50" s="29"/>
      <c r="B50" s="21" t="s">
        <v>68</v>
      </c>
      <c r="C50" s="20" t="s">
        <v>372</v>
      </c>
      <c r="D50" s="128" t="s">
        <v>240</v>
      </c>
    </row>
    <row r="51" spans="1:4" ht="15.75">
      <c r="A51" s="29"/>
      <c r="B51" s="28" t="s">
        <v>73</v>
      </c>
      <c r="C51" s="20" t="s">
        <v>372</v>
      </c>
      <c r="D51" s="128">
        <v>1</v>
      </c>
    </row>
    <row r="52" spans="1:4" ht="31.5">
      <c r="A52" s="32"/>
      <c r="B52" s="21" t="s">
        <v>69</v>
      </c>
      <c r="C52" s="20" t="s">
        <v>372</v>
      </c>
      <c r="D52" s="128" t="s">
        <v>240</v>
      </c>
    </row>
    <row r="53" spans="1:4" ht="15.75">
      <c r="A53" s="29"/>
      <c r="B53" s="28" t="s">
        <v>401</v>
      </c>
      <c r="C53" s="20"/>
      <c r="D53" s="128"/>
    </row>
    <row r="54" spans="1:4" ht="15.75">
      <c r="A54" s="29"/>
      <c r="B54" s="28" t="s">
        <v>81</v>
      </c>
      <c r="C54" s="20" t="s">
        <v>89</v>
      </c>
      <c r="D54" s="128" t="s">
        <v>240</v>
      </c>
    </row>
    <row r="55" spans="1:4" ht="15.75">
      <c r="A55" s="32"/>
      <c r="B55" s="28" t="s">
        <v>80</v>
      </c>
      <c r="C55" s="20" t="s">
        <v>89</v>
      </c>
      <c r="D55" s="128" t="s">
        <v>240</v>
      </c>
    </row>
    <row r="56" spans="1:4" ht="15.75">
      <c r="A56" s="32"/>
      <c r="B56" s="28" t="s">
        <v>79</v>
      </c>
      <c r="C56" s="20" t="s">
        <v>89</v>
      </c>
      <c r="D56" s="128" t="s">
        <v>243</v>
      </c>
    </row>
    <row r="57" spans="1:4" ht="15.75">
      <c r="A57" s="29"/>
      <c r="B57" s="28" t="s">
        <v>90</v>
      </c>
      <c r="C57" s="20" t="s">
        <v>293</v>
      </c>
      <c r="D57" s="128" t="s">
        <v>240</v>
      </c>
    </row>
    <row r="58" spans="1:4" ht="15.75">
      <c r="A58" s="29"/>
      <c r="B58" s="28" t="s">
        <v>87</v>
      </c>
      <c r="C58" s="20"/>
      <c r="D58" s="128"/>
    </row>
    <row r="59" spans="1:4" ht="15.75">
      <c r="A59" s="29"/>
      <c r="B59" s="28" t="s">
        <v>88</v>
      </c>
      <c r="C59" s="20" t="s">
        <v>89</v>
      </c>
      <c r="D59" s="128" t="s">
        <v>240</v>
      </c>
    </row>
    <row r="60" spans="1:4" ht="15.75">
      <c r="A60" s="29"/>
      <c r="B60" s="28" t="s">
        <v>80</v>
      </c>
      <c r="C60" s="20" t="s">
        <v>89</v>
      </c>
      <c r="D60" s="128" t="s">
        <v>240</v>
      </c>
    </row>
    <row r="61" spans="1:4" ht="15.75">
      <c r="A61" s="29"/>
      <c r="B61" s="28" t="s">
        <v>374</v>
      </c>
      <c r="C61" s="20"/>
      <c r="D61" s="128">
        <v>1</v>
      </c>
    </row>
    <row r="62" spans="1:4" ht="15.75">
      <c r="A62" s="29"/>
      <c r="B62" s="28" t="s">
        <v>42</v>
      </c>
      <c r="C62" s="20" t="s">
        <v>372</v>
      </c>
      <c r="D62" s="128">
        <v>1</v>
      </c>
    </row>
    <row r="63" spans="1:4" ht="31.5">
      <c r="A63" s="29"/>
      <c r="B63" s="21" t="s">
        <v>247</v>
      </c>
      <c r="C63" s="20" t="s">
        <v>372</v>
      </c>
      <c r="D63" s="128">
        <v>1</v>
      </c>
    </row>
    <row r="64" spans="1:4" ht="15.75">
      <c r="A64" s="29"/>
      <c r="B64" s="28" t="s">
        <v>43</v>
      </c>
      <c r="C64" s="20" t="s">
        <v>372</v>
      </c>
      <c r="D64" s="128" t="s">
        <v>240</v>
      </c>
    </row>
    <row r="65" spans="1:4" ht="15.75">
      <c r="A65" s="29"/>
      <c r="B65" s="28" t="s">
        <v>41</v>
      </c>
      <c r="C65" s="20" t="s">
        <v>372</v>
      </c>
      <c r="D65" s="128" t="s">
        <v>240</v>
      </c>
    </row>
    <row r="66" spans="1:4" ht="15.75">
      <c r="A66" s="29"/>
      <c r="B66" s="28" t="s">
        <v>445</v>
      </c>
      <c r="C66" s="20" t="s">
        <v>372</v>
      </c>
      <c r="D66" s="128" t="s">
        <v>240</v>
      </c>
    </row>
    <row r="67" spans="1:4" ht="14.25" customHeight="1">
      <c r="A67" s="29"/>
      <c r="B67" s="21" t="s">
        <v>56</v>
      </c>
      <c r="C67" s="20" t="s">
        <v>372</v>
      </c>
      <c r="D67" s="128" t="s">
        <v>240</v>
      </c>
    </row>
    <row r="68" spans="1:4" ht="31.5">
      <c r="A68" s="29"/>
      <c r="B68" s="21" t="s">
        <v>57</v>
      </c>
      <c r="C68" s="20" t="s">
        <v>372</v>
      </c>
      <c r="D68" s="128" t="s">
        <v>240</v>
      </c>
    </row>
    <row r="69" spans="1:4" ht="31.5">
      <c r="A69" s="29"/>
      <c r="B69" s="21" t="s">
        <v>107</v>
      </c>
      <c r="C69" s="20" t="s">
        <v>372</v>
      </c>
      <c r="D69" s="128" t="s">
        <v>240</v>
      </c>
    </row>
    <row r="70" spans="1:4" ht="15.75">
      <c r="A70" s="34"/>
      <c r="B70" s="10" t="s">
        <v>395</v>
      </c>
      <c r="C70" s="10"/>
      <c r="D70" s="10"/>
    </row>
    <row r="71" spans="1:4" ht="14.25" customHeight="1">
      <c r="A71" s="29"/>
      <c r="B71" s="28" t="s">
        <v>143</v>
      </c>
      <c r="C71" s="20" t="s">
        <v>372</v>
      </c>
      <c r="D71" s="128" t="s">
        <v>265</v>
      </c>
    </row>
    <row r="72" spans="1:4" ht="15.75">
      <c r="A72" s="29"/>
      <c r="B72" s="28" t="s">
        <v>377</v>
      </c>
      <c r="C72" s="20" t="s">
        <v>373</v>
      </c>
      <c r="D72" s="128" t="s">
        <v>266</v>
      </c>
    </row>
    <row r="73" spans="1:4" ht="15.75">
      <c r="A73" s="29"/>
      <c r="B73" s="28" t="s">
        <v>130</v>
      </c>
      <c r="C73" s="20"/>
      <c r="D73" s="128"/>
    </row>
    <row r="74" spans="1:4" ht="15.75">
      <c r="A74" s="29"/>
      <c r="B74" s="28" t="s">
        <v>127</v>
      </c>
      <c r="C74" s="20" t="s">
        <v>372</v>
      </c>
      <c r="D74" s="128">
        <v>3</v>
      </c>
    </row>
    <row r="75" spans="1:4" ht="15.75">
      <c r="A75" s="29"/>
      <c r="B75" s="28" t="s">
        <v>377</v>
      </c>
      <c r="C75" s="20" t="s">
        <v>373</v>
      </c>
      <c r="D75" s="128">
        <v>50</v>
      </c>
    </row>
    <row r="76" spans="1:4" ht="15.75">
      <c r="A76" s="29"/>
      <c r="B76" s="28" t="s">
        <v>172</v>
      </c>
      <c r="C76" s="20" t="s">
        <v>372</v>
      </c>
      <c r="D76" s="128" t="s">
        <v>240</v>
      </c>
    </row>
    <row r="77" spans="1:4" ht="15.75">
      <c r="A77" s="29"/>
      <c r="B77" s="28" t="s">
        <v>248</v>
      </c>
      <c r="C77" s="20" t="s">
        <v>372</v>
      </c>
      <c r="D77" s="128">
        <v>1</v>
      </c>
    </row>
    <row r="78" spans="1:4" ht="15.75">
      <c r="A78" s="29"/>
      <c r="B78" s="28" t="s">
        <v>375</v>
      </c>
      <c r="C78" s="20" t="s">
        <v>373</v>
      </c>
      <c r="D78" s="128">
        <v>76.2</v>
      </c>
    </row>
    <row r="79" spans="1:4" ht="15.75">
      <c r="A79" s="29"/>
      <c r="B79" s="28" t="s">
        <v>131</v>
      </c>
      <c r="C79" s="20" t="s">
        <v>372</v>
      </c>
      <c r="D79" s="128" t="s">
        <v>240</v>
      </c>
    </row>
    <row r="80" spans="1:4" ht="15.75">
      <c r="A80" s="29"/>
      <c r="B80" s="28" t="s">
        <v>249</v>
      </c>
      <c r="C80" s="20" t="s">
        <v>372</v>
      </c>
      <c r="D80" s="128">
        <v>1</v>
      </c>
    </row>
    <row r="81" spans="1:4" ht="15.75">
      <c r="A81" s="29"/>
      <c r="B81" s="28" t="s">
        <v>376</v>
      </c>
      <c r="C81" s="20" t="s">
        <v>373</v>
      </c>
      <c r="D81" s="128">
        <v>9.6</v>
      </c>
    </row>
    <row r="82" spans="1:4" ht="15.75">
      <c r="A82" s="29"/>
      <c r="B82" s="28" t="s">
        <v>431</v>
      </c>
      <c r="C82" s="20" t="s">
        <v>372</v>
      </c>
      <c r="D82" s="128">
        <v>5</v>
      </c>
    </row>
    <row r="83" spans="1:4" ht="15.75">
      <c r="A83" s="29"/>
      <c r="B83" s="28" t="s">
        <v>377</v>
      </c>
      <c r="C83" s="20" t="s">
        <v>373</v>
      </c>
      <c r="D83" s="128">
        <v>95</v>
      </c>
    </row>
    <row r="84" spans="1:4" ht="15.75">
      <c r="A84" s="33"/>
      <c r="B84" s="31" t="s">
        <v>432</v>
      </c>
      <c r="C84" s="14"/>
      <c r="D84" s="14"/>
    </row>
    <row r="85" spans="1:4" ht="15.75">
      <c r="A85" s="29"/>
      <c r="B85" s="28" t="s">
        <v>433</v>
      </c>
      <c r="C85" s="20" t="s">
        <v>372</v>
      </c>
      <c r="D85" s="128" t="s">
        <v>240</v>
      </c>
    </row>
    <row r="86" spans="1:4" ht="15.75">
      <c r="A86" s="29"/>
      <c r="B86" s="28" t="s">
        <v>377</v>
      </c>
      <c r="C86" s="20" t="s">
        <v>373</v>
      </c>
      <c r="D86" s="128" t="s">
        <v>240</v>
      </c>
    </row>
    <row r="87" spans="1:4" ht="15.75">
      <c r="A87" s="29"/>
      <c r="B87" s="28" t="s">
        <v>173</v>
      </c>
      <c r="C87" s="20" t="s">
        <v>372</v>
      </c>
      <c r="D87" s="128" t="s">
        <v>240</v>
      </c>
    </row>
    <row r="88" spans="1:4" ht="15.75">
      <c r="A88" s="29"/>
      <c r="B88" s="28" t="s">
        <v>377</v>
      </c>
      <c r="C88" s="20" t="s">
        <v>373</v>
      </c>
      <c r="D88" s="128" t="s">
        <v>240</v>
      </c>
    </row>
    <row r="89" spans="1:4" s="40" customFormat="1" ht="15.75">
      <c r="A89" s="29"/>
      <c r="B89" s="28" t="s">
        <v>138</v>
      </c>
      <c r="C89" s="20" t="s">
        <v>372</v>
      </c>
      <c r="D89" s="128">
        <v>17</v>
      </c>
    </row>
    <row r="90" spans="1:4" ht="15.75">
      <c r="A90" s="29"/>
      <c r="B90" s="28" t="s">
        <v>377</v>
      </c>
      <c r="C90" s="20" t="s">
        <v>373</v>
      </c>
      <c r="D90" s="128">
        <v>200.1</v>
      </c>
    </row>
    <row r="91" spans="1:4" ht="15.75">
      <c r="A91" s="34"/>
      <c r="B91" s="10" t="s">
        <v>33</v>
      </c>
      <c r="C91" s="10"/>
      <c r="D91" s="10"/>
    </row>
    <row r="92" spans="1:4" ht="15.75">
      <c r="A92" s="29"/>
      <c r="B92" s="28" t="s">
        <v>34</v>
      </c>
      <c r="C92" s="20" t="s">
        <v>372</v>
      </c>
      <c r="D92" s="128">
        <v>1</v>
      </c>
    </row>
    <row r="93" spans="1:4" ht="15.75">
      <c r="A93" s="29"/>
      <c r="B93" s="28" t="s">
        <v>377</v>
      </c>
      <c r="C93" s="20" t="s">
        <v>373</v>
      </c>
      <c r="D93" s="129">
        <v>1349</v>
      </c>
    </row>
    <row r="94" spans="1:4" ht="12.75">
      <c r="A94" s="118"/>
      <c r="B94" s="117"/>
      <c r="C94" s="118"/>
      <c r="D94" s="136"/>
    </row>
  </sheetData>
  <sheetProtection formatCells="0"/>
  <mergeCells count="3">
    <mergeCell ref="A1:D1"/>
    <mergeCell ref="A2:D2"/>
    <mergeCell ref="A3:D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24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7.25390625" style="0" bestFit="1" customWidth="1"/>
    <col min="2" max="2" width="56.25390625" style="0" bestFit="1" customWidth="1"/>
    <col min="3" max="3" width="16.375" style="0" customWidth="1"/>
    <col min="4" max="4" width="19.625" style="0" customWidth="1"/>
  </cols>
  <sheetData>
    <row r="1" spans="1:4" ht="15.75">
      <c r="A1" s="264" t="s">
        <v>122</v>
      </c>
      <c r="B1" s="264"/>
      <c r="C1" s="264"/>
      <c r="D1" s="264"/>
    </row>
    <row r="2" spans="1:4" ht="30" customHeight="1">
      <c r="A2" s="271" t="s">
        <v>270</v>
      </c>
      <c r="B2" s="271"/>
      <c r="C2" s="271"/>
      <c r="D2" s="271"/>
    </row>
    <row r="3" spans="1:4" ht="12.75">
      <c r="A3" s="263" t="s">
        <v>277</v>
      </c>
      <c r="B3" s="263"/>
      <c r="C3" s="263"/>
      <c r="D3" s="263"/>
    </row>
    <row r="4" spans="1:4" ht="15.75">
      <c r="A4" s="1"/>
      <c r="B4" s="1"/>
      <c r="C4" s="1"/>
      <c r="D4" s="1"/>
    </row>
    <row r="5" spans="1:4" ht="31.5">
      <c r="A5" s="3" t="s">
        <v>367</v>
      </c>
      <c r="B5" s="3" t="s">
        <v>368</v>
      </c>
      <c r="C5" s="3" t="s">
        <v>369</v>
      </c>
      <c r="D5" s="13" t="s">
        <v>32</v>
      </c>
    </row>
    <row r="6" spans="1:4" ht="15.75">
      <c r="A6" s="10"/>
      <c r="B6" s="10" t="s">
        <v>399</v>
      </c>
      <c r="C6" s="10"/>
      <c r="D6" s="10"/>
    </row>
    <row r="7" spans="1:4" ht="15.75">
      <c r="A7" s="4"/>
      <c r="B7" s="5" t="s">
        <v>24</v>
      </c>
      <c r="C7" s="4" t="s">
        <v>21</v>
      </c>
      <c r="D7" s="23">
        <v>23</v>
      </c>
    </row>
    <row r="8" spans="1:4" ht="15.75">
      <c r="A8" s="4"/>
      <c r="B8" s="5" t="s">
        <v>435</v>
      </c>
      <c r="C8" s="4" t="s">
        <v>21</v>
      </c>
      <c r="D8" s="23">
        <v>2</v>
      </c>
    </row>
    <row r="9" spans="1:4" ht="15.75">
      <c r="A9" s="4"/>
      <c r="B9" s="5" t="s">
        <v>398</v>
      </c>
      <c r="C9" s="4" t="s">
        <v>21</v>
      </c>
      <c r="D9" s="23">
        <v>2</v>
      </c>
    </row>
    <row r="10" spans="1:4" ht="15.75">
      <c r="A10" s="4"/>
      <c r="B10" s="5" t="s">
        <v>123</v>
      </c>
      <c r="C10" s="4" t="s">
        <v>113</v>
      </c>
      <c r="D10" s="23">
        <v>1</v>
      </c>
    </row>
    <row r="11" spans="1:4" ht="15.75">
      <c r="A11" s="4"/>
      <c r="B11" s="5" t="s">
        <v>25</v>
      </c>
      <c r="C11" s="4" t="s">
        <v>21</v>
      </c>
      <c r="D11" s="23">
        <v>23</v>
      </c>
    </row>
    <row r="12" spans="1:4" ht="15.75">
      <c r="A12" s="4"/>
      <c r="B12" s="5" t="s">
        <v>31</v>
      </c>
      <c r="C12" s="4" t="s">
        <v>113</v>
      </c>
      <c r="D12" s="23">
        <v>1</v>
      </c>
    </row>
    <row r="13" spans="1:4" ht="31.5">
      <c r="A13" s="4"/>
      <c r="B13" s="9" t="s">
        <v>18</v>
      </c>
      <c r="C13" s="17" t="s">
        <v>114</v>
      </c>
      <c r="D13" s="23">
        <v>1</v>
      </c>
    </row>
    <row r="14" spans="1:4" ht="54" customHeight="1">
      <c r="A14" s="4"/>
      <c r="B14" s="5" t="s">
        <v>19</v>
      </c>
      <c r="C14" s="4" t="s">
        <v>278</v>
      </c>
      <c r="D14" s="22" t="s">
        <v>492</v>
      </c>
    </row>
    <row r="15" spans="1:4" ht="15.75">
      <c r="A15" s="4"/>
      <c r="B15" s="5" t="s">
        <v>20</v>
      </c>
      <c r="C15" s="4" t="s">
        <v>21</v>
      </c>
      <c r="D15" s="23">
        <v>23</v>
      </c>
    </row>
    <row r="16" spans="1:4" ht="15.75">
      <c r="A16" s="10"/>
      <c r="B16" s="10" t="s">
        <v>396</v>
      </c>
      <c r="C16" s="10"/>
      <c r="D16" s="10"/>
    </row>
    <row r="17" spans="1:4" ht="15.75">
      <c r="A17" s="4"/>
      <c r="B17" s="5" t="s">
        <v>124</v>
      </c>
      <c r="C17" s="4" t="s">
        <v>21</v>
      </c>
      <c r="D17" s="84">
        <v>0</v>
      </c>
    </row>
    <row r="18" spans="1:4" ht="15.75">
      <c r="A18" s="4"/>
      <c r="B18" s="5" t="s">
        <v>397</v>
      </c>
      <c r="C18" s="4" t="s">
        <v>21</v>
      </c>
      <c r="D18" s="84">
        <v>0</v>
      </c>
    </row>
    <row r="19" spans="1:4" ht="15.75">
      <c r="A19" s="4"/>
      <c r="B19" s="5" t="s">
        <v>434</v>
      </c>
      <c r="C19" s="4" t="s">
        <v>21</v>
      </c>
      <c r="D19" s="84">
        <v>0</v>
      </c>
    </row>
    <row r="20" spans="1:4" ht="15.75">
      <c r="A20" s="4"/>
      <c r="B20" s="5" t="s">
        <v>112</v>
      </c>
      <c r="C20" s="4" t="s">
        <v>21</v>
      </c>
      <c r="D20" s="84">
        <v>0</v>
      </c>
    </row>
    <row r="21" spans="1:4" ht="15.75">
      <c r="A21" s="16"/>
      <c r="B21" s="6"/>
      <c r="C21" s="4" t="s">
        <v>21</v>
      </c>
      <c r="D21" s="84"/>
    </row>
    <row r="22" spans="1:4" ht="15.75">
      <c r="A22" s="10"/>
      <c r="B22" s="10" t="s">
        <v>141</v>
      </c>
      <c r="C22" s="10"/>
      <c r="D22" s="10"/>
    </row>
    <row r="23" spans="1:4" ht="15.75">
      <c r="A23" s="4"/>
      <c r="B23" s="5" t="s">
        <v>118</v>
      </c>
      <c r="C23" s="4" t="s">
        <v>21</v>
      </c>
      <c r="D23" s="84">
        <v>0</v>
      </c>
    </row>
    <row r="24" spans="1:4" ht="15.75">
      <c r="A24" s="44"/>
      <c r="B24" s="48" t="s">
        <v>142</v>
      </c>
      <c r="C24" s="44"/>
      <c r="D24" s="44"/>
    </row>
  </sheetData>
  <sheetProtection formatCells="0"/>
  <mergeCells count="3">
    <mergeCell ref="A1:D1"/>
    <mergeCell ref="A2:D2"/>
    <mergeCell ref="A3:D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B19"/>
  <sheetViews>
    <sheetView zoomScalePageLayoutView="0" workbookViewId="0" topLeftCell="A1">
      <selection activeCell="AD20" sqref="AD20"/>
    </sheetView>
  </sheetViews>
  <sheetFormatPr defaultColWidth="9.00390625" defaultRowHeight="12.75"/>
  <cols>
    <col min="1" max="1" width="5.875" style="0" customWidth="1"/>
    <col min="2" max="2" width="26.375" style="0" customWidth="1"/>
    <col min="3" max="3" width="12.625" style="0" customWidth="1"/>
    <col min="4" max="4" width="10.75390625" style="0" hidden="1" customWidth="1"/>
    <col min="5" max="5" width="9.125" style="0" hidden="1" customWidth="1"/>
    <col min="6" max="6" width="11.25390625" style="0" hidden="1" customWidth="1"/>
    <col min="7" max="7" width="11.375" style="0" hidden="1" customWidth="1"/>
    <col min="8" max="8" width="9.125" style="0" hidden="1" customWidth="1"/>
    <col min="9" max="9" width="10.75390625" style="0" hidden="1" customWidth="1"/>
    <col min="10" max="10" width="10.625" style="0" hidden="1" customWidth="1"/>
    <col min="11" max="11" width="0.12890625" style="0" customWidth="1"/>
    <col min="12" max="13" width="10.375" style="0" hidden="1" customWidth="1"/>
    <col min="14" max="16" width="9.125" style="0" hidden="1" customWidth="1"/>
    <col min="17" max="17" width="0.2421875" style="0" customWidth="1"/>
    <col min="18" max="19" width="9.125" style="0" hidden="1" customWidth="1"/>
  </cols>
  <sheetData>
    <row r="1" spans="1:3" ht="15.75">
      <c r="A1" s="264" t="s">
        <v>378</v>
      </c>
      <c r="B1" s="264"/>
      <c r="C1" s="264"/>
    </row>
    <row r="2" spans="1:3" ht="15.75">
      <c r="A2" s="266" t="s">
        <v>273</v>
      </c>
      <c r="B2" s="266"/>
      <c r="C2" s="266"/>
    </row>
    <row r="3" spans="1:3" ht="12.75">
      <c r="A3" s="263" t="s">
        <v>277</v>
      </c>
      <c r="B3" s="263"/>
      <c r="C3" s="263"/>
    </row>
    <row r="4" spans="1:3" ht="15.75">
      <c r="A4" s="1"/>
      <c r="B4" s="1"/>
      <c r="C4" s="1"/>
    </row>
    <row r="5" spans="1:28" ht="56.25" customHeight="1">
      <c r="A5" s="18" t="s">
        <v>367</v>
      </c>
      <c r="B5" s="18" t="s">
        <v>368</v>
      </c>
      <c r="C5" s="159" t="s">
        <v>369</v>
      </c>
      <c r="D5" s="161" t="s">
        <v>217</v>
      </c>
      <c r="E5" s="159" t="s">
        <v>262</v>
      </c>
      <c r="F5" s="160" t="s">
        <v>263</v>
      </c>
      <c r="G5" s="161" t="s">
        <v>200</v>
      </c>
      <c r="H5" s="159" t="s">
        <v>201</v>
      </c>
      <c r="I5" s="160" t="s">
        <v>202</v>
      </c>
      <c r="J5" s="159" t="s">
        <v>95</v>
      </c>
      <c r="K5" s="159" t="s">
        <v>29</v>
      </c>
      <c r="L5" s="162" t="s">
        <v>30</v>
      </c>
      <c r="M5" s="162" t="s">
        <v>460</v>
      </c>
      <c r="N5" s="159" t="s">
        <v>463</v>
      </c>
      <c r="O5" s="162" t="s">
        <v>464</v>
      </c>
      <c r="P5" s="162" t="s">
        <v>471</v>
      </c>
      <c r="Q5" s="159" t="s">
        <v>473</v>
      </c>
      <c r="R5" s="162" t="s">
        <v>474</v>
      </c>
      <c r="S5" s="162" t="s">
        <v>483</v>
      </c>
      <c r="T5" s="159" t="s">
        <v>489</v>
      </c>
      <c r="U5" s="162" t="s">
        <v>490</v>
      </c>
      <c r="V5" s="162" t="s">
        <v>491</v>
      </c>
      <c r="W5" s="159" t="s">
        <v>508</v>
      </c>
      <c r="X5" s="162" t="s">
        <v>509</v>
      </c>
      <c r="Y5" s="162" t="s">
        <v>515</v>
      </c>
      <c r="Z5" s="159" t="s">
        <v>519</v>
      </c>
      <c r="AA5" s="162" t="s">
        <v>520</v>
      </c>
      <c r="AB5" s="162" t="s">
        <v>546</v>
      </c>
    </row>
    <row r="6" spans="1:28" ht="15.75">
      <c r="A6" s="10"/>
      <c r="B6" s="10" t="s">
        <v>108</v>
      </c>
      <c r="C6" s="14"/>
      <c r="D6" s="37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</row>
    <row r="7" spans="1:28" ht="15.75">
      <c r="A7" s="4">
        <v>1</v>
      </c>
      <c r="B7" s="26" t="s">
        <v>379</v>
      </c>
      <c r="C7" s="20" t="s">
        <v>381</v>
      </c>
      <c r="D7" s="158">
        <v>91.608</v>
      </c>
      <c r="E7" s="146">
        <v>102.4</v>
      </c>
      <c r="F7" s="118">
        <v>50.02</v>
      </c>
      <c r="G7" s="146">
        <v>100.804</v>
      </c>
      <c r="H7" s="146">
        <v>102.4</v>
      </c>
      <c r="I7" s="146">
        <v>46.797</v>
      </c>
      <c r="J7" s="146">
        <v>93.56</v>
      </c>
      <c r="K7" s="146">
        <v>155.62</v>
      </c>
      <c r="L7" s="146">
        <v>38.424</v>
      </c>
      <c r="M7" s="146">
        <v>94.98</v>
      </c>
      <c r="N7" s="146">
        <v>156</v>
      </c>
      <c r="O7" s="146">
        <v>41.505</v>
      </c>
      <c r="P7" s="146">
        <v>94.19</v>
      </c>
      <c r="Q7" s="146">
        <v>156</v>
      </c>
      <c r="R7" s="146">
        <v>44</v>
      </c>
      <c r="S7" s="146">
        <v>90.2</v>
      </c>
      <c r="T7" s="146">
        <v>156</v>
      </c>
      <c r="U7" s="146">
        <v>48.21</v>
      </c>
      <c r="V7" s="146">
        <v>116.92</v>
      </c>
      <c r="W7" s="146">
        <v>174.35</v>
      </c>
      <c r="X7" s="146">
        <v>49.67</v>
      </c>
      <c r="Y7" s="146">
        <v>143.9</v>
      </c>
      <c r="Z7" s="146">
        <v>156</v>
      </c>
      <c r="AA7" s="146">
        <v>58.45</v>
      </c>
      <c r="AB7" s="146">
        <v>129.81</v>
      </c>
    </row>
    <row r="8" spans="1:28" ht="15.75">
      <c r="A8" s="4">
        <v>2</v>
      </c>
      <c r="B8" s="26" t="s">
        <v>380</v>
      </c>
      <c r="C8" s="20" t="s">
        <v>381</v>
      </c>
      <c r="D8" s="158">
        <v>91.608</v>
      </c>
      <c r="E8" s="146">
        <v>95.2</v>
      </c>
      <c r="F8" s="118">
        <v>46.42</v>
      </c>
      <c r="G8" s="146">
        <v>100.804</v>
      </c>
      <c r="H8" s="146">
        <v>102.4</v>
      </c>
      <c r="I8" s="146">
        <v>43.204</v>
      </c>
      <c r="J8" s="146">
        <v>86.18</v>
      </c>
      <c r="K8" s="146">
        <v>155.62</v>
      </c>
      <c r="L8" s="146">
        <v>38.902</v>
      </c>
      <c r="M8" s="146">
        <v>89.72</v>
      </c>
      <c r="N8" s="146">
        <v>144.5</v>
      </c>
      <c r="O8" s="146">
        <v>38.348</v>
      </c>
      <c r="P8" s="146">
        <v>93.5</v>
      </c>
      <c r="Q8" s="146">
        <v>135.48</v>
      </c>
      <c r="R8" s="146">
        <v>40.76</v>
      </c>
      <c r="S8" s="146">
        <v>86.96</v>
      </c>
      <c r="T8" s="146">
        <v>135.48</v>
      </c>
      <c r="U8" s="146">
        <v>48.21</v>
      </c>
      <c r="V8" s="146">
        <v>117.46</v>
      </c>
      <c r="W8" s="146">
        <v>155.24</v>
      </c>
      <c r="X8" s="146">
        <v>49.41</v>
      </c>
      <c r="Y8" s="146">
        <v>144.36</v>
      </c>
      <c r="Z8" s="146">
        <v>156</v>
      </c>
      <c r="AA8" s="146">
        <v>57.97</v>
      </c>
      <c r="AB8" s="146">
        <v>129.33</v>
      </c>
    </row>
    <row r="9" spans="1:28" ht="15.75">
      <c r="A9" s="4">
        <v>3</v>
      </c>
      <c r="B9" s="26" t="s">
        <v>382</v>
      </c>
      <c r="C9" s="20" t="s">
        <v>383</v>
      </c>
      <c r="D9" s="158">
        <v>0.4</v>
      </c>
      <c r="E9" s="146">
        <v>0.4</v>
      </c>
      <c r="F9" s="146">
        <v>0.2</v>
      </c>
      <c r="G9" s="146">
        <v>0.3</v>
      </c>
      <c r="H9" s="146">
        <v>0.5</v>
      </c>
      <c r="I9" s="146">
        <v>0.358</v>
      </c>
      <c r="J9" s="146">
        <v>0.447</v>
      </c>
      <c r="K9" s="146">
        <v>0.2</v>
      </c>
      <c r="L9" s="146">
        <v>2.434</v>
      </c>
      <c r="M9" s="146">
        <v>0.43</v>
      </c>
      <c r="N9" s="146">
        <v>0.4</v>
      </c>
      <c r="O9" s="146">
        <v>0.2</v>
      </c>
      <c r="P9" s="146">
        <v>0.2</v>
      </c>
      <c r="Q9" s="146">
        <v>1.2</v>
      </c>
      <c r="R9" s="146">
        <v>0.05</v>
      </c>
      <c r="S9" s="146">
        <v>0.11</v>
      </c>
      <c r="T9" s="146">
        <v>1.2</v>
      </c>
      <c r="U9" s="146">
        <v>0.09</v>
      </c>
      <c r="V9" s="146">
        <v>0.28</v>
      </c>
      <c r="W9" s="146">
        <v>1.2</v>
      </c>
      <c r="X9" s="146">
        <v>0.06</v>
      </c>
      <c r="Y9" s="146">
        <v>0.06</v>
      </c>
      <c r="Z9" s="146">
        <v>1.2</v>
      </c>
      <c r="AA9" s="146">
        <v>0.06</v>
      </c>
      <c r="AB9" s="146">
        <v>0.06</v>
      </c>
    </row>
    <row r="10" spans="1:28" ht="15.75">
      <c r="A10" s="4">
        <v>4</v>
      </c>
      <c r="B10" s="26" t="s">
        <v>48</v>
      </c>
      <c r="C10" s="20" t="s">
        <v>383</v>
      </c>
      <c r="D10" s="158">
        <v>151.85</v>
      </c>
      <c r="E10" s="146">
        <v>147.2</v>
      </c>
      <c r="F10" s="146">
        <v>92.338</v>
      </c>
      <c r="G10" s="146">
        <v>168.587</v>
      </c>
      <c r="H10" s="146">
        <v>147.1</v>
      </c>
      <c r="I10" s="146">
        <v>117.049</v>
      </c>
      <c r="J10" s="146">
        <v>203.071</v>
      </c>
      <c r="K10" s="146">
        <v>147.6</v>
      </c>
      <c r="L10" s="146">
        <v>117.314</v>
      </c>
      <c r="M10" s="146">
        <v>198.8</v>
      </c>
      <c r="N10" s="146">
        <v>198.8</v>
      </c>
      <c r="O10" s="146">
        <v>115.16</v>
      </c>
      <c r="P10" s="146">
        <v>195.61</v>
      </c>
      <c r="Q10" s="146">
        <v>198.7</v>
      </c>
      <c r="R10" s="146">
        <v>90.8</v>
      </c>
      <c r="S10" s="146">
        <v>153.7</v>
      </c>
      <c r="T10" s="146">
        <v>198.7</v>
      </c>
      <c r="U10" s="146">
        <v>102.75</v>
      </c>
      <c r="V10" s="146">
        <v>186.63</v>
      </c>
      <c r="W10" s="146">
        <v>196.1</v>
      </c>
      <c r="X10" s="146">
        <v>105.16</v>
      </c>
      <c r="Y10" s="146">
        <v>176.73</v>
      </c>
      <c r="Z10" s="146">
        <v>201.6</v>
      </c>
      <c r="AA10" s="146">
        <v>102.57</v>
      </c>
      <c r="AB10" s="146">
        <v>173.11</v>
      </c>
    </row>
    <row r="11" spans="1:28" ht="15.75">
      <c r="A11" s="4">
        <v>5</v>
      </c>
      <c r="B11" s="26" t="s">
        <v>384</v>
      </c>
      <c r="C11" s="20" t="s">
        <v>385</v>
      </c>
      <c r="D11" s="158">
        <v>26401</v>
      </c>
      <c r="E11" s="146">
        <v>26200</v>
      </c>
      <c r="F11" s="146">
        <v>12188</v>
      </c>
      <c r="G11" s="146">
        <v>25450</v>
      </c>
      <c r="H11" s="146">
        <v>26100</v>
      </c>
      <c r="I11" s="146">
        <v>11578</v>
      </c>
      <c r="J11" s="146">
        <v>25401</v>
      </c>
      <c r="K11" s="146">
        <v>26320</v>
      </c>
      <c r="L11" s="146">
        <v>9662</v>
      </c>
      <c r="M11" s="146">
        <v>23212.9</v>
      </c>
      <c r="N11" s="146">
        <v>26100</v>
      </c>
      <c r="O11" s="146">
        <v>7597</v>
      </c>
      <c r="P11" s="146">
        <v>18401</v>
      </c>
      <c r="Q11" s="146">
        <v>24517</v>
      </c>
      <c r="R11" s="146">
        <v>10515</v>
      </c>
      <c r="S11" s="146">
        <v>23074</v>
      </c>
      <c r="T11" s="146">
        <v>25199</v>
      </c>
      <c r="U11" s="146">
        <v>8930</v>
      </c>
      <c r="V11" s="146">
        <v>24647</v>
      </c>
      <c r="W11" s="146">
        <v>24700</v>
      </c>
      <c r="X11" s="146">
        <v>7890</v>
      </c>
      <c r="Y11" s="146">
        <v>22392</v>
      </c>
      <c r="Z11" s="146">
        <v>26100</v>
      </c>
      <c r="AA11" s="146">
        <v>9888</v>
      </c>
      <c r="AB11" s="146">
        <v>23799</v>
      </c>
    </row>
    <row r="12" spans="1:28" ht="15.75">
      <c r="A12" s="209"/>
      <c r="B12" s="210" t="s">
        <v>109</v>
      </c>
      <c r="C12" s="14"/>
      <c r="D12" s="37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</row>
    <row r="13" spans="1:28" ht="31.5">
      <c r="A13" s="207">
        <v>11</v>
      </c>
      <c r="B13" s="208" t="s">
        <v>250</v>
      </c>
      <c r="C13" s="14" t="s">
        <v>386</v>
      </c>
      <c r="D13" s="155">
        <v>6.94</v>
      </c>
      <c r="E13" s="148">
        <v>7.24</v>
      </c>
      <c r="F13" s="139">
        <v>7.24</v>
      </c>
      <c r="G13" s="146">
        <v>8.61</v>
      </c>
      <c r="H13" s="146">
        <v>10.84</v>
      </c>
      <c r="I13" s="146">
        <v>10.84</v>
      </c>
      <c r="J13" s="146">
        <v>13</v>
      </c>
      <c r="K13" s="146">
        <v>14.42</v>
      </c>
      <c r="L13" s="146">
        <v>14.42</v>
      </c>
      <c r="M13" s="146">
        <v>14.42</v>
      </c>
      <c r="N13" s="146">
        <v>14.85</v>
      </c>
      <c r="O13" s="146">
        <v>14.42</v>
      </c>
      <c r="P13" s="146">
        <v>16.21</v>
      </c>
      <c r="Q13" s="146">
        <v>14.79</v>
      </c>
      <c r="R13" s="146">
        <v>14.79</v>
      </c>
      <c r="S13" s="146">
        <v>14.79</v>
      </c>
      <c r="T13" s="146">
        <v>14.79</v>
      </c>
      <c r="U13" s="146">
        <v>15.04</v>
      </c>
      <c r="V13" s="146">
        <v>21.2</v>
      </c>
      <c r="W13" s="146">
        <v>22.26</v>
      </c>
      <c r="X13" s="146">
        <v>22.26</v>
      </c>
      <c r="Y13" s="146">
        <v>22.26</v>
      </c>
      <c r="Z13" s="146">
        <v>21.25</v>
      </c>
      <c r="AA13" s="146">
        <v>21.25</v>
      </c>
      <c r="AB13" s="146">
        <v>21.25</v>
      </c>
    </row>
    <row r="14" spans="1:28" ht="31.5">
      <c r="A14" s="4">
        <v>12</v>
      </c>
      <c r="B14" s="138" t="s">
        <v>251</v>
      </c>
      <c r="C14" s="4" t="s">
        <v>386</v>
      </c>
      <c r="D14" s="158">
        <v>12.94</v>
      </c>
      <c r="E14" s="146">
        <v>13.299</v>
      </c>
      <c r="F14" s="118">
        <v>13.299</v>
      </c>
      <c r="G14" s="146">
        <v>10.66</v>
      </c>
      <c r="H14" s="146">
        <v>16.09</v>
      </c>
      <c r="I14" s="146">
        <v>13.3</v>
      </c>
      <c r="J14" s="146">
        <v>13.86</v>
      </c>
      <c r="K14" s="146">
        <v>14.34</v>
      </c>
      <c r="L14" s="146">
        <v>14.34</v>
      </c>
      <c r="M14" s="146">
        <v>19.41</v>
      </c>
      <c r="N14" s="146">
        <v>24.43</v>
      </c>
      <c r="O14" s="146">
        <v>24.43</v>
      </c>
      <c r="P14" s="146">
        <v>24.43</v>
      </c>
      <c r="Q14" s="146">
        <v>19.7</v>
      </c>
      <c r="R14" s="146">
        <v>17.65</v>
      </c>
      <c r="S14" s="146">
        <v>19.69</v>
      </c>
      <c r="T14" s="146">
        <v>19.7</v>
      </c>
      <c r="U14" s="146">
        <v>20.17</v>
      </c>
      <c r="V14" s="146">
        <v>20.19</v>
      </c>
      <c r="W14" s="146">
        <v>21.16</v>
      </c>
      <c r="X14" s="146">
        <v>20.19</v>
      </c>
      <c r="Y14" s="146">
        <v>21.16</v>
      </c>
      <c r="Z14" s="146">
        <v>22.12</v>
      </c>
      <c r="AA14" s="146">
        <v>22.12</v>
      </c>
      <c r="AB14" s="146">
        <v>22.12</v>
      </c>
    </row>
    <row r="15" spans="1:28" ht="31.5">
      <c r="A15" s="4">
        <v>13</v>
      </c>
      <c r="B15" s="140" t="s">
        <v>281</v>
      </c>
      <c r="C15" s="4" t="s">
        <v>386</v>
      </c>
      <c r="D15" s="158">
        <v>10.87</v>
      </c>
      <c r="E15" s="146">
        <v>10.87</v>
      </c>
      <c r="F15" s="118">
        <v>10.87</v>
      </c>
      <c r="G15" s="146">
        <v>11.41</v>
      </c>
      <c r="H15" s="146">
        <v>11.95</v>
      </c>
      <c r="I15" s="146">
        <v>11.95</v>
      </c>
      <c r="J15" s="146">
        <v>13.67</v>
      </c>
      <c r="K15" s="146">
        <v>17.79</v>
      </c>
      <c r="L15" s="146">
        <v>15.46</v>
      </c>
      <c r="M15" s="146">
        <v>17.79</v>
      </c>
      <c r="N15" s="146">
        <v>20.35</v>
      </c>
      <c r="O15" s="146">
        <v>20.12</v>
      </c>
      <c r="P15" s="146">
        <v>10.26</v>
      </c>
      <c r="Q15" s="146">
        <v>15.2</v>
      </c>
      <c r="R15" s="146">
        <v>15.2</v>
      </c>
      <c r="S15" s="146">
        <v>15.2</v>
      </c>
      <c r="T15" s="146">
        <v>15.2</v>
      </c>
      <c r="U15" s="146">
        <v>15.46</v>
      </c>
      <c r="V15" s="146">
        <v>21.65</v>
      </c>
      <c r="W15" s="146">
        <v>20.92</v>
      </c>
      <c r="X15" s="146">
        <v>20.92</v>
      </c>
      <c r="Y15" s="146">
        <v>20.92</v>
      </c>
      <c r="Z15" s="146">
        <v>21.58</v>
      </c>
      <c r="AA15" s="146">
        <v>20.92</v>
      </c>
      <c r="AB15" s="146">
        <v>21.58</v>
      </c>
    </row>
    <row r="16" spans="1:28" ht="31.5">
      <c r="A16" s="4">
        <v>14</v>
      </c>
      <c r="B16" s="140" t="s">
        <v>252</v>
      </c>
      <c r="C16" s="4" t="s">
        <v>386</v>
      </c>
      <c r="D16" s="158">
        <v>11.76</v>
      </c>
      <c r="E16" s="146">
        <v>12.116</v>
      </c>
      <c r="F16" s="146">
        <v>12.116</v>
      </c>
      <c r="G16" s="146">
        <v>12.116</v>
      </c>
      <c r="H16" s="146">
        <v>14</v>
      </c>
      <c r="I16" s="146">
        <v>12.12</v>
      </c>
      <c r="J16" s="146">
        <v>14.19</v>
      </c>
      <c r="K16" s="146">
        <v>17.79</v>
      </c>
      <c r="L16" s="146">
        <v>15.89</v>
      </c>
      <c r="M16" s="146">
        <v>21.55</v>
      </c>
      <c r="N16" s="146">
        <v>29.93</v>
      </c>
      <c r="O16" s="146">
        <v>27.2</v>
      </c>
      <c r="P16" s="146">
        <v>29.94</v>
      </c>
      <c r="Q16" s="146">
        <v>31.4</v>
      </c>
      <c r="R16" s="146">
        <v>31.4</v>
      </c>
      <c r="S16" s="146">
        <v>31.4</v>
      </c>
      <c r="T16" s="146">
        <v>31.4</v>
      </c>
      <c r="U16" s="146">
        <v>31.46</v>
      </c>
      <c r="V16" s="146">
        <v>31.6</v>
      </c>
      <c r="W16" s="146">
        <v>32.72</v>
      </c>
      <c r="X16" s="146">
        <v>31.79</v>
      </c>
      <c r="Y16" s="146">
        <v>32.72</v>
      </c>
      <c r="Z16" s="146">
        <v>33.65</v>
      </c>
      <c r="AA16" s="146">
        <v>33.65</v>
      </c>
      <c r="AB16" s="146">
        <v>33.65</v>
      </c>
    </row>
    <row r="17" spans="1:28" ht="15.75">
      <c r="A17" s="4">
        <v>15</v>
      </c>
      <c r="B17" s="26" t="s">
        <v>382</v>
      </c>
      <c r="C17" s="4" t="s">
        <v>386</v>
      </c>
      <c r="D17" s="158">
        <v>1960.04</v>
      </c>
      <c r="E17" s="146">
        <v>1960.04</v>
      </c>
      <c r="F17" s="146">
        <v>1960.04</v>
      </c>
      <c r="G17" s="146">
        <v>2179.03</v>
      </c>
      <c r="H17" s="146">
        <v>2552.07</v>
      </c>
      <c r="I17" s="146">
        <v>2133.75</v>
      </c>
      <c r="J17" s="146">
        <v>2515.63</v>
      </c>
      <c r="K17" s="146">
        <v>3252.77</v>
      </c>
      <c r="L17" s="146">
        <v>2975.89</v>
      </c>
      <c r="M17" s="146">
        <v>3323.41</v>
      </c>
      <c r="N17" s="146">
        <v>3187.64</v>
      </c>
      <c r="O17" s="146">
        <v>3190.75</v>
      </c>
      <c r="P17" s="146">
        <v>3217.13</v>
      </c>
      <c r="Q17" s="146">
        <v>3354.03</v>
      </c>
      <c r="R17" s="146">
        <v>3134.69</v>
      </c>
      <c r="S17" s="146">
        <v>3133.66</v>
      </c>
      <c r="T17" s="146">
        <v>3354.03</v>
      </c>
      <c r="U17" s="146">
        <v>3270.44</v>
      </c>
      <c r="V17" s="146">
        <v>3514.79</v>
      </c>
      <c r="W17" s="146">
        <v>3929.96</v>
      </c>
      <c r="X17" s="146">
        <v>3760.01</v>
      </c>
      <c r="Y17" s="146">
        <v>3760.01</v>
      </c>
      <c r="Z17" s="146">
        <v>3760.2</v>
      </c>
      <c r="AA17" s="146">
        <v>3760.2</v>
      </c>
      <c r="AB17" s="146">
        <v>3760.2</v>
      </c>
    </row>
    <row r="18" spans="1:28" ht="15.75">
      <c r="A18" s="4">
        <v>16</v>
      </c>
      <c r="B18" s="26" t="s">
        <v>48</v>
      </c>
      <c r="C18" s="4" t="s">
        <v>386</v>
      </c>
      <c r="D18" s="158">
        <v>1960.04</v>
      </c>
      <c r="E18" s="146">
        <v>1960.04</v>
      </c>
      <c r="F18" s="146">
        <v>1960.04</v>
      </c>
      <c r="G18" s="146">
        <v>2179.03</v>
      </c>
      <c r="H18" s="146">
        <v>2552.07</v>
      </c>
      <c r="I18" s="146">
        <v>2133.75</v>
      </c>
      <c r="J18" s="146">
        <v>2515.63</v>
      </c>
      <c r="K18" s="146">
        <v>3252.77</v>
      </c>
      <c r="L18" s="146">
        <v>2975.89</v>
      </c>
      <c r="M18" s="146">
        <v>3323.41</v>
      </c>
      <c r="N18" s="146">
        <v>3187.64</v>
      </c>
      <c r="O18" s="146">
        <v>3190.75</v>
      </c>
      <c r="P18" s="146">
        <v>3217.13</v>
      </c>
      <c r="Q18" s="146">
        <v>3354.03</v>
      </c>
      <c r="R18" s="146">
        <v>3134.69</v>
      </c>
      <c r="S18" s="146">
        <v>3263.87</v>
      </c>
      <c r="T18" s="146">
        <v>3354.03</v>
      </c>
      <c r="U18" s="146">
        <v>3592.1</v>
      </c>
      <c r="V18" s="146">
        <v>3641.26</v>
      </c>
      <c r="W18" s="146">
        <v>3929.96</v>
      </c>
      <c r="X18" s="146">
        <v>3831.96</v>
      </c>
      <c r="Y18" s="146">
        <v>3979.36</v>
      </c>
      <c r="Z18" s="146">
        <v>4118.43</v>
      </c>
      <c r="AA18" s="146">
        <v>4179.92</v>
      </c>
      <c r="AB18" s="146">
        <v>4259.85</v>
      </c>
    </row>
    <row r="19" spans="1:28" ht="15.75">
      <c r="A19" s="4">
        <v>17</v>
      </c>
      <c r="B19" s="26" t="s">
        <v>384</v>
      </c>
      <c r="C19" s="4" t="s">
        <v>386</v>
      </c>
      <c r="D19" s="158">
        <v>4.5</v>
      </c>
      <c r="E19" s="146">
        <v>4.5</v>
      </c>
      <c r="F19" s="146">
        <v>4.5</v>
      </c>
      <c r="G19" s="146">
        <v>4.42</v>
      </c>
      <c r="H19" s="146">
        <v>4.55</v>
      </c>
      <c r="I19" s="146">
        <v>4.37</v>
      </c>
      <c r="J19" s="146">
        <v>4.67</v>
      </c>
      <c r="K19" s="146">
        <v>4.82</v>
      </c>
      <c r="L19" s="146">
        <v>5.23</v>
      </c>
      <c r="M19" s="146">
        <v>5.14</v>
      </c>
      <c r="N19" s="146">
        <v>5.13</v>
      </c>
      <c r="O19" s="146">
        <v>4.68</v>
      </c>
      <c r="P19" s="146">
        <v>5.14</v>
      </c>
      <c r="Q19" s="146">
        <v>5.54</v>
      </c>
      <c r="R19" s="146">
        <v>4.96</v>
      </c>
      <c r="S19" s="146">
        <v>5.33</v>
      </c>
      <c r="T19" s="146">
        <v>5.54</v>
      </c>
      <c r="U19" s="146">
        <v>5.84</v>
      </c>
      <c r="V19" s="146">
        <v>5.93</v>
      </c>
      <c r="W19" s="146">
        <v>6.31</v>
      </c>
      <c r="X19" s="146">
        <v>5.99</v>
      </c>
      <c r="Y19" s="146">
        <v>6.1</v>
      </c>
      <c r="Z19" s="146">
        <v>6.17</v>
      </c>
      <c r="AA19" s="146">
        <v>6.27</v>
      </c>
      <c r="AB19" s="146">
        <v>6.43</v>
      </c>
    </row>
  </sheetData>
  <sheetProtection formatCells="0"/>
  <mergeCells count="3">
    <mergeCell ref="A1:C1"/>
    <mergeCell ref="A2:C2"/>
    <mergeCell ref="A3:C3"/>
  </mergeCells>
  <printOptions/>
  <pageMargins left="0" right="0" top="0.984251968503937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T25"/>
  <sheetViews>
    <sheetView zoomScalePageLayoutView="0" workbookViewId="0" topLeftCell="A1">
      <selection activeCell="X13" sqref="X13"/>
    </sheetView>
  </sheetViews>
  <sheetFormatPr defaultColWidth="9.00390625" defaultRowHeight="12.75"/>
  <cols>
    <col min="1" max="1" width="6.875" style="0" bestFit="1" customWidth="1"/>
    <col min="2" max="2" width="36.625" style="113" customWidth="1"/>
    <col min="3" max="3" width="10.125" style="0" customWidth="1"/>
    <col min="4" max="4" width="0.37109375" style="0" hidden="1" customWidth="1"/>
    <col min="5" max="5" width="12.00390625" style="0" hidden="1" customWidth="1"/>
    <col min="6" max="7" width="10.875" style="0" hidden="1" customWidth="1"/>
    <col min="8" max="8" width="0.12890625" style="0" hidden="1" customWidth="1"/>
    <col min="9" max="10" width="10.125" style="0" hidden="1" customWidth="1"/>
    <col min="11" max="11" width="10.00390625" style="0" hidden="1" customWidth="1"/>
    <col min="12" max="13" width="9.875" style="0" hidden="1" customWidth="1"/>
    <col min="14" max="14" width="0.12890625" style="0" customWidth="1"/>
    <col min="15" max="15" width="10.125" style="0" hidden="1" customWidth="1"/>
    <col min="16" max="20" width="9.875" style="0" bestFit="1" customWidth="1"/>
  </cols>
  <sheetData>
    <row r="1" spans="1:3" ht="15.75">
      <c r="A1" s="264" t="s">
        <v>174</v>
      </c>
      <c r="B1" s="264"/>
      <c r="C1" s="264"/>
    </row>
    <row r="2" spans="1:3" ht="15.75">
      <c r="A2" s="266" t="s">
        <v>288</v>
      </c>
      <c r="B2" s="266"/>
      <c r="C2" s="266"/>
    </row>
    <row r="3" spans="1:3" ht="12.75">
      <c r="A3" s="263" t="s">
        <v>277</v>
      </c>
      <c r="B3" s="263"/>
      <c r="C3" s="263"/>
    </row>
    <row r="4" spans="1:6" ht="15.75">
      <c r="A4" s="1"/>
      <c r="B4" s="200"/>
      <c r="C4" s="1"/>
      <c r="F4" s="113"/>
    </row>
    <row r="5" spans="1:20" ht="29.25" customHeight="1">
      <c r="A5" s="3" t="s">
        <v>367</v>
      </c>
      <c r="B5" s="13" t="s">
        <v>368</v>
      </c>
      <c r="C5" s="156" t="s">
        <v>369</v>
      </c>
      <c r="D5" s="156" t="s">
        <v>279</v>
      </c>
      <c r="E5" s="162" t="s">
        <v>264</v>
      </c>
      <c r="F5" s="173" t="s">
        <v>203</v>
      </c>
      <c r="G5" s="174" t="s">
        <v>204</v>
      </c>
      <c r="H5" s="173" t="s">
        <v>96</v>
      </c>
      <c r="I5" s="173">
        <v>42552</v>
      </c>
      <c r="J5" s="173">
        <v>42736</v>
      </c>
      <c r="K5" s="173">
        <v>42917</v>
      </c>
      <c r="L5" s="173">
        <v>43101</v>
      </c>
      <c r="M5" s="173">
        <v>43282</v>
      </c>
      <c r="N5" s="211">
        <v>43466</v>
      </c>
      <c r="O5" s="211">
        <v>43647</v>
      </c>
      <c r="P5" s="211">
        <v>43831</v>
      </c>
      <c r="Q5" s="211">
        <v>44013</v>
      </c>
      <c r="R5" s="211">
        <v>44197</v>
      </c>
      <c r="S5" s="222">
        <v>44378</v>
      </c>
      <c r="T5" s="222">
        <v>44562</v>
      </c>
    </row>
    <row r="6" spans="1:20" ht="15.75">
      <c r="A6" s="4">
        <v>1</v>
      </c>
      <c r="B6" s="9" t="s">
        <v>440</v>
      </c>
      <c r="C6" s="4" t="s">
        <v>443</v>
      </c>
      <c r="D6" s="146">
        <v>611.6</v>
      </c>
      <c r="E6" s="146">
        <v>611.6</v>
      </c>
      <c r="F6" s="146">
        <v>711.6</v>
      </c>
      <c r="G6" s="146">
        <v>711.6</v>
      </c>
      <c r="H6" s="147">
        <v>711.6</v>
      </c>
      <c r="I6" s="147">
        <v>711.6</v>
      </c>
      <c r="J6" s="147">
        <v>711.6</v>
      </c>
      <c r="K6" s="147">
        <v>711.6</v>
      </c>
      <c r="L6" s="147">
        <v>711.6</v>
      </c>
      <c r="M6" s="147">
        <v>711.6</v>
      </c>
      <c r="N6" s="146">
        <v>711.6</v>
      </c>
      <c r="O6" s="146">
        <v>711.6</v>
      </c>
      <c r="P6" s="146">
        <v>711.6</v>
      </c>
      <c r="Q6" s="146">
        <v>711.6</v>
      </c>
      <c r="R6" s="201">
        <v>711.6</v>
      </c>
      <c r="S6" s="118">
        <v>711.6</v>
      </c>
      <c r="T6" s="118">
        <v>711.6</v>
      </c>
    </row>
    <row r="7" spans="1:20" ht="15.75">
      <c r="A7" s="4">
        <v>2</v>
      </c>
      <c r="B7" s="9" t="s">
        <v>441</v>
      </c>
      <c r="C7" s="4" t="s">
        <v>444</v>
      </c>
      <c r="D7" s="146">
        <v>70.9</v>
      </c>
      <c r="E7" s="146">
        <v>71</v>
      </c>
      <c r="F7" s="146">
        <v>61.2</v>
      </c>
      <c r="G7" s="146">
        <v>61.4</v>
      </c>
      <c r="H7" s="147">
        <v>61.6</v>
      </c>
      <c r="I7" s="147">
        <v>61.8</v>
      </c>
      <c r="J7" s="147">
        <v>62</v>
      </c>
      <c r="K7" s="147">
        <v>62.2</v>
      </c>
      <c r="L7" s="147">
        <v>62.4</v>
      </c>
      <c r="M7" s="147">
        <v>62.6</v>
      </c>
      <c r="N7" s="146">
        <v>62.8</v>
      </c>
      <c r="O7" s="146">
        <v>63</v>
      </c>
      <c r="P7" s="146">
        <v>63.5</v>
      </c>
      <c r="Q7" s="146">
        <v>64</v>
      </c>
      <c r="R7" s="201">
        <v>64.5</v>
      </c>
      <c r="S7" s="118">
        <v>66</v>
      </c>
      <c r="T7" s="118">
        <v>62</v>
      </c>
    </row>
    <row r="8" spans="1:20" ht="15.75">
      <c r="A8" s="4">
        <v>3</v>
      </c>
      <c r="B8" s="9" t="s">
        <v>442</v>
      </c>
      <c r="C8" s="4" t="s">
        <v>443</v>
      </c>
      <c r="D8" s="146">
        <v>178.1</v>
      </c>
      <c r="E8" s="146">
        <v>177.2</v>
      </c>
      <c r="F8" s="146">
        <v>275.9</v>
      </c>
      <c r="G8" s="146">
        <v>274.5</v>
      </c>
      <c r="H8" s="147">
        <v>273.1</v>
      </c>
      <c r="I8" s="147">
        <v>271.6</v>
      </c>
      <c r="J8" s="147">
        <v>270.2</v>
      </c>
      <c r="K8" s="147">
        <v>268.7</v>
      </c>
      <c r="L8" s="147">
        <v>267.3</v>
      </c>
      <c r="M8" s="147">
        <v>265.8</v>
      </c>
      <c r="N8" s="146">
        <v>264.4</v>
      </c>
      <c r="O8" s="146">
        <v>263.3</v>
      </c>
      <c r="P8" s="146">
        <v>259.4</v>
      </c>
      <c r="Q8" s="146">
        <v>255.9</v>
      </c>
      <c r="R8" s="201">
        <v>252.3</v>
      </c>
      <c r="S8" s="118">
        <v>248.9</v>
      </c>
      <c r="T8" s="118">
        <v>245.2</v>
      </c>
    </row>
    <row r="9" spans="1:20" ht="15.75">
      <c r="A9" s="4">
        <v>4</v>
      </c>
      <c r="B9" s="9" t="s">
        <v>446</v>
      </c>
      <c r="C9" s="4" t="s">
        <v>267</v>
      </c>
      <c r="D9" s="147" t="s">
        <v>267</v>
      </c>
      <c r="E9" s="147" t="s">
        <v>267</v>
      </c>
      <c r="F9" s="147" t="s">
        <v>267</v>
      </c>
      <c r="G9" s="147" t="s">
        <v>267</v>
      </c>
      <c r="H9" s="147"/>
      <c r="I9" s="147"/>
      <c r="J9" s="147"/>
      <c r="K9" s="147"/>
      <c r="L9" s="147"/>
      <c r="M9" s="147"/>
      <c r="N9" s="146"/>
      <c r="O9" s="146"/>
      <c r="P9" s="146"/>
      <c r="Q9" s="146"/>
      <c r="R9" s="201"/>
      <c r="S9" s="118"/>
      <c r="T9" s="118"/>
    </row>
    <row r="10" spans="1:20" ht="15.75">
      <c r="A10" s="4" t="s">
        <v>419</v>
      </c>
      <c r="B10" s="9" t="s">
        <v>445</v>
      </c>
      <c r="C10" s="4" t="s">
        <v>372</v>
      </c>
      <c r="D10" s="147" t="s">
        <v>240</v>
      </c>
      <c r="E10" s="147" t="s">
        <v>240</v>
      </c>
      <c r="F10" s="147" t="s">
        <v>240</v>
      </c>
      <c r="G10" s="147" t="s">
        <v>240</v>
      </c>
      <c r="H10" s="147" t="s">
        <v>240</v>
      </c>
      <c r="I10" s="147" t="s">
        <v>240</v>
      </c>
      <c r="J10" s="147" t="s">
        <v>240</v>
      </c>
      <c r="K10" s="147" t="s">
        <v>240</v>
      </c>
      <c r="L10" s="147" t="s">
        <v>240</v>
      </c>
      <c r="M10" s="147" t="s">
        <v>240</v>
      </c>
      <c r="N10" s="147" t="s">
        <v>240</v>
      </c>
      <c r="O10" s="147" t="s">
        <v>240</v>
      </c>
      <c r="P10" s="147" t="s">
        <v>240</v>
      </c>
      <c r="Q10" s="147" t="s">
        <v>240</v>
      </c>
      <c r="R10" s="225" t="s">
        <v>240</v>
      </c>
      <c r="S10" s="147" t="s">
        <v>240</v>
      </c>
      <c r="T10" s="147" t="s">
        <v>240</v>
      </c>
    </row>
    <row r="11" spans="1:20" ht="15.75">
      <c r="A11" s="4" t="s">
        <v>420</v>
      </c>
      <c r="B11" s="9" t="s">
        <v>447</v>
      </c>
      <c r="C11" s="4" t="s">
        <v>372</v>
      </c>
      <c r="D11" s="147" t="s">
        <v>240</v>
      </c>
      <c r="E11" s="147" t="s">
        <v>240</v>
      </c>
      <c r="F11" s="147" t="s">
        <v>240</v>
      </c>
      <c r="G11" s="147" t="s">
        <v>240</v>
      </c>
      <c r="H11" s="147" t="s">
        <v>240</v>
      </c>
      <c r="I11" s="147" t="s">
        <v>240</v>
      </c>
      <c r="J11" s="147" t="s">
        <v>240</v>
      </c>
      <c r="K11" s="147" t="s">
        <v>240</v>
      </c>
      <c r="L11" s="147" t="s">
        <v>240</v>
      </c>
      <c r="M11" s="147" t="s">
        <v>240</v>
      </c>
      <c r="N11" s="147" t="s">
        <v>240</v>
      </c>
      <c r="O11" s="147" t="s">
        <v>240</v>
      </c>
      <c r="P11" s="147" t="s">
        <v>240</v>
      </c>
      <c r="Q11" s="147" t="s">
        <v>240</v>
      </c>
      <c r="R11" s="225" t="s">
        <v>240</v>
      </c>
      <c r="S11" s="147" t="s">
        <v>240</v>
      </c>
      <c r="T11" s="147" t="s">
        <v>240</v>
      </c>
    </row>
    <row r="12" spans="1:20" ht="15.75">
      <c r="A12" s="4" t="s">
        <v>6</v>
      </c>
      <c r="B12" s="9" t="s">
        <v>0</v>
      </c>
      <c r="C12" s="4" t="s">
        <v>372</v>
      </c>
      <c r="D12" s="147" t="s">
        <v>240</v>
      </c>
      <c r="E12" s="147" t="s">
        <v>240</v>
      </c>
      <c r="F12" s="147" t="s">
        <v>240</v>
      </c>
      <c r="G12" s="147" t="s">
        <v>240</v>
      </c>
      <c r="H12" s="147" t="s">
        <v>240</v>
      </c>
      <c r="I12" s="147" t="s">
        <v>240</v>
      </c>
      <c r="J12" s="147" t="s">
        <v>240</v>
      </c>
      <c r="K12" s="147" t="s">
        <v>240</v>
      </c>
      <c r="L12" s="147" t="s">
        <v>240</v>
      </c>
      <c r="M12" s="147" t="s">
        <v>240</v>
      </c>
      <c r="N12" s="147" t="s">
        <v>240</v>
      </c>
      <c r="O12" s="147" t="s">
        <v>240</v>
      </c>
      <c r="P12" s="147" t="s">
        <v>240</v>
      </c>
      <c r="Q12" s="147" t="s">
        <v>240</v>
      </c>
      <c r="R12" s="225" t="s">
        <v>240</v>
      </c>
      <c r="S12" s="147" t="s">
        <v>240</v>
      </c>
      <c r="T12" s="147" t="s">
        <v>240</v>
      </c>
    </row>
    <row r="13" spans="1:20" ht="31.5">
      <c r="A13" s="4">
        <v>5</v>
      </c>
      <c r="B13" s="9" t="s">
        <v>1</v>
      </c>
      <c r="C13" s="4" t="s">
        <v>443</v>
      </c>
      <c r="D13" s="146">
        <v>2407.3</v>
      </c>
      <c r="E13" s="146">
        <v>2407.3</v>
      </c>
      <c r="F13" s="146">
        <v>2477.9</v>
      </c>
      <c r="G13" s="146">
        <v>2814.6</v>
      </c>
      <c r="H13" s="147">
        <v>2691.8</v>
      </c>
      <c r="I13" s="147">
        <v>2909</v>
      </c>
      <c r="J13" s="147">
        <v>2886.3</v>
      </c>
      <c r="K13" s="147">
        <v>3309</v>
      </c>
      <c r="L13" s="147">
        <v>2995.38</v>
      </c>
      <c r="M13" s="147">
        <v>3176.3</v>
      </c>
      <c r="N13" s="146">
        <v>3258.1</v>
      </c>
      <c r="O13" s="146">
        <v>3405.7</v>
      </c>
      <c r="P13" s="146">
        <v>3233.7</v>
      </c>
      <c r="Q13" s="146">
        <v>3469.8</v>
      </c>
      <c r="R13" s="201">
        <v>3593.5</v>
      </c>
      <c r="S13" s="118">
        <v>3533.6</v>
      </c>
      <c r="T13" s="118">
        <v>3728</v>
      </c>
    </row>
    <row r="14" spans="1:20" ht="31.5">
      <c r="A14" s="4">
        <v>6</v>
      </c>
      <c r="B14" s="9" t="s">
        <v>3</v>
      </c>
      <c r="C14" s="4" t="s">
        <v>444</v>
      </c>
      <c r="D14" s="146">
        <v>93.5</v>
      </c>
      <c r="E14" s="146">
        <v>92</v>
      </c>
      <c r="F14" s="146">
        <v>95.7</v>
      </c>
      <c r="G14" s="146">
        <v>97.1</v>
      </c>
      <c r="H14" s="147">
        <v>97.8</v>
      </c>
      <c r="I14" s="147">
        <v>97.8</v>
      </c>
      <c r="J14" s="147">
        <v>96.1</v>
      </c>
      <c r="K14" s="147">
        <v>85.5</v>
      </c>
      <c r="L14" s="147">
        <v>86.9</v>
      </c>
      <c r="M14" s="147">
        <v>95</v>
      </c>
      <c r="N14" s="146">
        <v>100</v>
      </c>
      <c r="O14" s="146">
        <v>100</v>
      </c>
      <c r="P14" s="146">
        <v>98</v>
      </c>
      <c r="Q14" s="146">
        <v>100</v>
      </c>
      <c r="R14" s="201">
        <v>100</v>
      </c>
      <c r="S14" s="118">
        <v>99</v>
      </c>
      <c r="T14" s="118">
        <v>97</v>
      </c>
    </row>
    <row r="15" spans="1:20" ht="15.75">
      <c r="A15" s="4" t="s">
        <v>7</v>
      </c>
      <c r="B15" s="9" t="s">
        <v>2</v>
      </c>
      <c r="C15" s="4" t="s">
        <v>444</v>
      </c>
      <c r="D15" s="147" t="s">
        <v>267</v>
      </c>
      <c r="E15" s="147" t="s">
        <v>267</v>
      </c>
      <c r="F15" s="146"/>
      <c r="G15" s="146"/>
      <c r="H15" s="147"/>
      <c r="I15" s="147"/>
      <c r="J15" s="147"/>
      <c r="K15" s="147"/>
      <c r="L15" s="147"/>
      <c r="M15" s="147"/>
      <c r="N15" s="146"/>
      <c r="O15" s="146"/>
      <c r="P15" s="146"/>
      <c r="Q15" s="146"/>
      <c r="R15" s="201"/>
      <c r="S15" s="118"/>
      <c r="T15" s="118"/>
    </row>
    <row r="16" spans="1:20" ht="15.75">
      <c r="A16" s="4" t="s">
        <v>8</v>
      </c>
      <c r="B16" s="9" t="s">
        <v>125</v>
      </c>
      <c r="C16" s="4" t="s">
        <v>444</v>
      </c>
      <c r="D16" s="146">
        <v>83.9</v>
      </c>
      <c r="E16" s="146">
        <v>84</v>
      </c>
      <c r="F16" s="146">
        <v>92.9</v>
      </c>
      <c r="G16" s="146">
        <v>94.9</v>
      </c>
      <c r="H16" s="147">
        <v>96.9</v>
      </c>
      <c r="I16" s="147">
        <v>98.9</v>
      </c>
      <c r="J16" s="147">
        <v>100</v>
      </c>
      <c r="K16" s="147">
        <v>100</v>
      </c>
      <c r="L16" s="147">
        <v>100</v>
      </c>
      <c r="M16" s="147">
        <v>100</v>
      </c>
      <c r="N16" s="146">
        <v>100</v>
      </c>
      <c r="O16" s="146">
        <v>100</v>
      </c>
      <c r="P16" s="146">
        <v>100</v>
      </c>
      <c r="Q16" s="146">
        <v>100</v>
      </c>
      <c r="R16" s="201">
        <v>100</v>
      </c>
      <c r="S16" s="118">
        <v>100</v>
      </c>
      <c r="T16" s="118">
        <v>100</v>
      </c>
    </row>
    <row r="17" spans="1:20" ht="15.75">
      <c r="A17" s="4" t="s">
        <v>9</v>
      </c>
      <c r="B17" s="9" t="s">
        <v>110</v>
      </c>
      <c r="C17" s="4" t="s">
        <v>444</v>
      </c>
      <c r="D17" s="147" t="s">
        <v>240</v>
      </c>
      <c r="E17" s="147" t="s">
        <v>240</v>
      </c>
      <c r="F17" s="147" t="s">
        <v>240</v>
      </c>
      <c r="G17" s="147" t="s">
        <v>240</v>
      </c>
      <c r="H17" s="147"/>
      <c r="I17" s="147"/>
      <c r="J17" s="147" t="s">
        <v>240</v>
      </c>
      <c r="K17" s="147" t="s">
        <v>240</v>
      </c>
      <c r="L17" s="147" t="s">
        <v>240</v>
      </c>
      <c r="M17" s="147" t="s">
        <v>240</v>
      </c>
      <c r="N17" s="147" t="s">
        <v>240</v>
      </c>
      <c r="O17" s="147" t="s">
        <v>240</v>
      </c>
      <c r="P17" s="147" t="s">
        <v>240</v>
      </c>
      <c r="Q17" s="147" t="s">
        <v>240</v>
      </c>
      <c r="R17" s="225" t="s">
        <v>240</v>
      </c>
      <c r="S17" s="223" t="s">
        <v>240</v>
      </c>
      <c r="T17" s="223" t="s">
        <v>240</v>
      </c>
    </row>
    <row r="18" spans="1:20" ht="31.5">
      <c r="A18" s="4" t="s">
        <v>10</v>
      </c>
      <c r="B18" s="9" t="s">
        <v>4</v>
      </c>
      <c r="C18" s="4" t="s">
        <v>444</v>
      </c>
      <c r="D18" s="146">
        <v>98.4</v>
      </c>
      <c r="E18" s="146">
        <v>99.1</v>
      </c>
      <c r="F18" s="146">
        <v>99.2</v>
      </c>
      <c r="G18" s="146">
        <v>99.7</v>
      </c>
      <c r="H18" s="147">
        <v>99.9</v>
      </c>
      <c r="I18" s="147">
        <v>93.9</v>
      </c>
      <c r="J18" s="147">
        <v>100</v>
      </c>
      <c r="K18" s="147">
        <v>78.7</v>
      </c>
      <c r="L18" s="147">
        <v>82.1</v>
      </c>
      <c r="M18" s="147">
        <v>87.1</v>
      </c>
      <c r="N18" s="146">
        <v>95</v>
      </c>
      <c r="O18" s="146">
        <v>96</v>
      </c>
      <c r="P18" s="146">
        <v>97</v>
      </c>
      <c r="Q18" s="146">
        <v>100</v>
      </c>
      <c r="R18" s="201">
        <v>100</v>
      </c>
      <c r="S18" s="118">
        <v>98</v>
      </c>
      <c r="T18" s="118">
        <v>97</v>
      </c>
    </row>
    <row r="19" spans="1:20" ht="15.75">
      <c r="A19" s="4" t="s">
        <v>11</v>
      </c>
      <c r="B19" s="9" t="s">
        <v>2</v>
      </c>
      <c r="C19" s="4" t="s">
        <v>444</v>
      </c>
      <c r="D19" s="146">
        <v>89.1</v>
      </c>
      <c r="E19" s="146">
        <v>89.2</v>
      </c>
      <c r="F19" s="146">
        <v>82.9</v>
      </c>
      <c r="G19" s="146">
        <v>84.3</v>
      </c>
      <c r="H19" s="147">
        <v>85.1</v>
      </c>
      <c r="I19" s="147">
        <v>86</v>
      </c>
      <c r="J19" s="147">
        <v>88.3</v>
      </c>
      <c r="K19" s="147">
        <v>100</v>
      </c>
      <c r="L19" s="147">
        <v>100</v>
      </c>
      <c r="M19" s="147">
        <v>100</v>
      </c>
      <c r="N19" s="146">
        <v>100</v>
      </c>
      <c r="O19" s="146">
        <v>100</v>
      </c>
      <c r="P19" s="146">
        <v>100</v>
      </c>
      <c r="Q19" s="146">
        <v>100</v>
      </c>
      <c r="R19" s="201">
        <v>100</v>
      </c>
      <c r="S19" s="118">
        <v>100</v>
      </c>
      <c r="T19" s="118">
        <v>100</v>
      </c>
    </row>
    <row r="20" spans="1:20" ht="15.75">
      <c r="A20" s="4" t="s">
        <v>12</v>
      </c>
      <c r="B20" s="9" t="s">
        <v>111</v>
      </c>
      <c r="C20" s="4" t="s">
        <v>444</v>
      </c>
      <c r="D20" s="147" t="s">
        <v>240</v>
      </c>
      <c r="E20" s="147" t="s">
        <v>240</v>
      </c>
      <c r="F20" s="147" t="s">
        <v>240</v>
      </c>
      <c r="G20" s="147" t="s">
        <v>240</v>
      </c>
      <c r="H20" s="147" t="s">
        <v>240</v>
      </c>
      <c r="I20" s="147" t="s">
        <v>240</v>
      </c>
      <c r="J20" s="147" t="s">
        <v>240</v>
      </c>
      <c r="K20" s="147" t="s">
        <v>240</v>
      </c>
      <c r="L20" s="147" t="s">
        <v>240</v>
      </c>
      <c r="M20" s="147" t="s">
        <v>240</v>
      </c>
      <c r="N20" s="147" t="s">
        <v>240</v>
      </c>
      <c r="O20" s="147" t="s">
        <v>240</v>
      </c>
      <c r="P20" s="147" t="s">
        <v>240</v>
      </c>
      <c r="Q20" s="147" t="s">
        <v>240</v>
      </c>
      <c r="R20" s="225" t="s">
        <v>240</v>
      </c>
      <c r="S20" s="147" t="s">
        <v>240</v>
      </c>
      <c r="T20" s="147" t="s">
        <v>240</v>
      </c>
    </row>
    <row r="21" spans="1:20" ht="15.75">
      <c r="A21" s="4" t="s">
        <v>13</v>
      </c>
      <c r="B21" s="9" t="s">
        <v>5</v>
      </c>
      <c r="C21" s="4" t="s">
        <v>444</v>
      </c>
      <c r="D21" s="147" t="s">
        <v>240</v>
      </c>
      <c r="E21" s="147" t="s">
        <v>240</v>
      </c>
      <c r="F21" s="147" t="s">
        <v>240</v>
      </c>
      <c r="G21" s="147" t="s">
        <v>240</v>
      </c>
      <c r="H21" s="147" t="s">
        <v>240</v>
      </c>
      <c r="I21" s="147" t="s">
        <v>240</v>
      </c>
      <c r="J21" s="147" t="s">
        <v>240</v>
      </c>
      <c r="K21" s="147" t="s">
        <v>240</v>
      </c>
      <c r="L21" s="147" t="s">
        <v>240</v>
      </c>
      <c r="M21" s="147" t="s">
        <v>240</v>
      </c>
      <c r="N21" s="147" t="s">
        <v>240</v>
      </c>
      <c r="O21" s="147" t="s">
        <v>240</v>
      </c>
      <c r="P21" s="147" t="s">
        <v>240</v>
      </c>
      <c r="Q21" s="147" t="s">
        <v>240</v>
      </c>
      <c r="R21" s="225" t="s">
        <v>240</v>
      </c>
      <c r="S21" s="147" t="s">
        <v>240</v>
      </c>
      <c r="T21" s="147" t="s">
        <v>240</v>
      </c>
    </row>
    <row r="22" spans="1:20" ht="31.5">
      <c r="A22" s="4">
        <v>7</v>
      </c>
      <c r="B22" s="9" t="s">
        <v>14</v>
      </c>
      <c r="C22" s="4" t="s">
        <v>443</v>
      </c>
      <c r="D22" s="146">
        <v>155.8</v>
      </c>
      <c r="E22" s="146">
        <v>131.4</v>
      </c>
      <c r="F22" s="149">
        <v>107</v>
      </c>
      <c r="G22" s="146">
        <v>82.4</v>
      </c>
      <c r="H22" s="147">
        <v>59.6</v>
      </c>
      <c r="I22" s="147">
        <v>425.3</v>
      </c>
      <c r="J22" s="147">
        <v>111.5</v>
      </c>
      <c r="K22" s="147">
        <v>481.1</v>
      </c>
      <c r="L22" s="147">
        <v>391</v>
      </c>
      <c r="M22" s="147">
        <v>301.8</v>
      </c>
      <c r="N22" s="146">
        <v>191.1</v>
      </c>
      <c r="O22" s="146">
        <v>122.5</v>
      </c>
      <c r="P22" s="146">
        <v>53.8</v>
      </c>
      <c r="Q22" s="146">
        <v>0</v>
      </c>
      <c r="R22" s="201">
        <v>0</v>
      </c>
      <c r="S22" s="147">
        <v>133.4</v>
      </c>
      <c r="T22" s="147">
        <v>120</v>
      </c>
    </row>
    <row r="24" ht="47.25">
      <c r="B24" s="102" t="s">
        <v>253</v>
      </c>
    </row>
    <row r="25" ht="31.5">
      <c r="B25" s="102" t="s">
        <v>254</v>
      </c>
    </row>
  </sheetData>
  <sheetProtection formatCells="0"/>
  <mergeCells count="3">
    <mergeCell ref="A1:C1"/>
    <mergeCell ref="A2:C2"/>
    <mergeCell ref="A3:C3"/>
  </mergeCells>
  <printOptions/>
  <pageMargins left="0" right="0" top="0.5905511811023623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Ирина В. Московая</cp:lastModifiedBy>
  <cp:lastPrinted>2022-01-10T06:13:03Z</cp:lastPrinted>
  <dcterms:created xsi:type="dcterms:W3CDTF">2010-06-04T15:58:11Z</dcterms:created>
  <dcterms:modified xsi:type="dcterms:W3CDTF">2022-01-17T13:21:41Z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